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drawings/drawing6.xml" ContentType="application/vnd.openxmlformats-officedocument.drawing+xml"/>
  <Override PartName="/xl/ctrlProps/ctrlProp2.xml" ContentType="application/vnd.ms-excel.controlproperties+xml"/>
  <Override PartName="/xl/drawings/drawing7.xml" ContentType="application/vnd.openxmlformats-officedocument.drawing+xml"/>
  <Override PartName="/xl/ctrlProps/ctrlProp3.xml" ContentType="application/vnd.ms-excel.controlproperties+xml"/>
  <Override PartName="/xl/drawings/drawing8.xml" ContentType="application/vnd.openxmlformats-officedocument.drawing+xml"/>
  <Override PartName="/xl/ctrlProps/ctrlProp4.xml" ContentType="application/vnd.ms-excel.controlproperties+xml"/>
  <Override PartName="/xl/drawings/drawing9.xml" ContentType="application/vnd.openxmlformats-officedocument.drawing+xml"/>
  <Override PartName="/xl/ctrlProps/ctrlProp5.xml" ContentType="application/vnd.ms-excel.controlproperties+xml"/>
  <Override PartName="/xl/drawings/drawing10.xml" ContentType="application/vnd.openxmlformats-officedocument.drawing+xml"/>
  <Override PartName="/xl/ctrlProps/ctrlProp6.xml" ContentType="application/vnd.ms-excel.controlproperties+xml"/>
  <Override PartName="/xl/drawings/drawing11.xml" ContentType="application/vnd.openxmlformats-officedocument.drawing+xml"/>
  <Override PartName="/xl/ctrlProps/ctrlProp7.xml" ContentType="application/vnd.ms-excel.controlproperties+xml"/>
  <Override PartName="/xl/drawings/drawing12.xml" ContentType="application/vnd.openxmlformats-officedocument.drawing+xml"/>
  <Override PartName="/xl/ctrlProps/ctrlProp8.xml" ContentType="application/vnd.ms-excel.controlproperties+xml"/>
  <Override PartName="/xl/drawings/drawing13.xml" ContentType="application/vnd.openxmlformats-officedocument.drawing+xml"/>
  <Override PartName="/xl/ctrlProps/ctrlProp9.xml" ContentType="application/vnd.ms-excel.controlproperties+xml"/>
  <Override PartName="/xl/drawings/drawing14.xml" ContentType="application/vnd.openxmlformats-officedocument.drawing+xml"/>
  <Override PartName="/xl/ctrlProps/ctrlProp10.xml" ContentType="application/vnd.ms-excel.controlproperties+xml"/>
  <Override PartName="/xl/drawings/drawing15.xml" ContentType="application/vnd.openxmlformats-officedocument.drawing+xml"/>
  <Override PartName="/xl/ctrlProps/ctrlProp11.xml" ContentType="application/vnd.ms-excel.controlproperties+xml"/>
  <Override PartName="/xl/drawings/drawing16.xml" ContentType="application/vnd.openxmlformats-officedocument.drawing+xml"/>
  <Override PartName="/xl/ctrlProps/ctrlProp12.xml" ContentType="application/vnd.ms-excel.controlproperties+xml"/>
  <Override PartName="/xl/drawings/drawing17.xml" ContentType="application/vnd.openxmlformats-officedocument.drawing+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codeName="ThisWorkbook" defaultThemeVersion="124226"/>
  <mc:AlternateContent xmlns:mc="http://schemas.openxmlformats.org/markup-compatibility/2006">
    <mc:Choice Requires="x15">
      <x15ac:absPath xmlns:x15ac="http://schemas.microsoft.com/office/spreadsheetml/2010/11/ac" url="C:\Users\mitet\Documents\★B4S\007_東京スター銀行\03.第4期\03_B4SHP\アップ用ファイル\"/>
    </mc:Choice>
  </mc:AlternateContent>
  <xr:revisionPtr revIDLastSave="0" documentId="13_ncr:1_{8965812B-062E-4B46-8614-5DB149DF7C67}" xr6:coauthVersionLast="47" xr6:coauthVersionMax="47" xr10:uidLastSave="{00000000-0000-0000-0000-000000000000}"/>
  <bookViews>
    <workbookView xWindow="-110" yWindow="-110" windowWidth="19420" windowHeight="10420" tabRatio="880" firstSheet="2" activeTab="2" xr2:uid="{00000000-000D-0000-FFFF-FFFF00000000}"/>
  </bookViews>
  <sheets>
    <sheet name="【記入例】①4年間収支計画表" sheetId="36" r:id="rId1"/>
    <sheet name="①4年間収支計画表" sheetId="35" r:id="rId2"/>
    <sheet name="【記入例】②お金の情報整理" sheetId="37" r:id="rId3"/>
    <sheet name="②お金の情報整理" sheetId="4" r:id="rId4"/>
    <sheet name="【記入例】4月" sheetId="38" r:id="rId5"/>
    <sheet name="4月" sheetId="5" r:id="rId6"/>
    <sheet name="5月" sheetId="39" r:id="rId7"/>
    <sheet name="6月" sheetId="40" r:id="rId8"/>
    <sheet name="7月" sheetId="41" r:id="rId9"/>
    <sheet name="8月" sheetId="42" r:id="rId10"/>
    <sheet name="9月" sheetId="43" r:id="rId11"/>
    <sheet name="10月" sheetId="45" r:id="rId12"/>
    <sheet name="11月" sheetId="46" r:id="rId13"/>
    <sheet name="12月" sheetId="47" r:id="rId14"/>
    <sheet name="1月" sheetId="10" r:id="rId15"/>
    <sheet name="2月" sheetId="48" r:id="rId16"/>
    <sheet name="3月" sheetId="49" r:id="rId17"/>
    <sheet name="最終レポート" sheetId="24" r:id="rId18"/>
  </sheets>
  <definedNames>
    <definedName name="_xlnm.Print_Area" localSheetId="0">【記入例】①4年間収支計画表!$A$1:$M$160</definedName>
    <definedName name="_xlnm.Print_Area" localSheetId="2">【記入例】②お金の情報整理!$A$1:$G$42</definedName>
    <definedName name="_xlnm.Print_Area" localSheetId="1">①4年間収支計画表!$A$1:$M$160</definedName>
    <definedName name="_xlnm.Print_Area" localSheetId="3">②お金の情報整理!$A$1:$G$42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3" i="10" l="1"/>
  <c r="C21" i="49"/>
  <c r="D21" i="49"/>
  <c r="G15" i="49" s="1"/>
  <c r="B14" i="49"/>
  <c r="C14" i="49"/>
  <c r="B15" i="49"/>
  <c r="C15" i="49"/>
  <c r="B16" i="49"/>
  <c r="C16" i="49"/>
  <c r="B17" i="49"/>
  <c r="C17" i="49"/>
  <c r="B18" i="49"/>
  <c r="C18" i="49"/>
  <c r="B19" i="49"/>
  <c r="C19" i="49"/>
  <c r="B20" i="49"/>
  <c r="C20" i="49"/>
  <c r="C13" i="49"/>
  <c r="B13" i="49"/>
  <c r="C39" i="49"/>
  <c r="G13" i="49"/>
  <c r="C9" i="49"/>
  <c r="C39" i="48"/>
  <c r="G13" i="48"/>
  <c r="G14" i="48" s="1"/>
  <c r="B14" i="48"/>
  <c r="C14" i="48"/>
  <c r="B15" i="48"/>
  <c r="C15" i="48"/>
  <c r="B16" i="48"/>
  <c r="C16" i="48"/>
  <c r="B17" i="48"/>
  <c r="C17" i="48"/>
  <c r="B18" i="48"/>
  <c r="C18" i="48"/>
  <c r="B19" i="48"/>
  <c r="C19" i="48"/>
  <c r="B20" i="48"/>
  <c r="C20" i="48"/>
  <c r="C13" i="48"/>
  <c r="B13" i="48"/>
  <c r="D21" i="48"/>
  <c r="G15" i="48"/>
  <c r="C9" i="48"/>
  <c r="G15" i="10"/>
  <c r="G14" i="10"/>
  <c r="G14" i="49" l="1"/>
  <c r="G16" i="49" s="1"/>
  <c r="C21" i="48"/>
  <c r="G16" i="48" s="1"/>
  <c r="G16" i="10"/>
  <c r="B14" i="10"/>
  <c r="C14" i="10"/>
  <c r="B15" i="10"/>
  <c r="C15" i="10"/>
  <c r="B16" i="10"/>
  <c r="C16" i="10"/>
  <c r="B17" i="10"/>
  <c r="C17" i="10"/>
  <c r="B18" i="10"/>
  <c r="C18" i="10"/>
  <c r="B19" i="10"/>
  <c r="C19" i="10"/>
  <c r="B20" i="10"/>
  <c r="C20" i="10"/>
  <c r="C13" i="10"/>
  <c r="B13" i="10"/>
  <c r="F14" i="47"/>
  <c r="G14" i="47"/>
  <c r="F15" i="47"/>
  <c r="G15" i="47"/>
  <c r="F16" i="47"/>
  <c r="G16" i="47"/>
  <c r="F17" i="47"/>
  <c r="G17" i="47"/>
  <c r="F18" i="47"/>
  <c r="G18" i="47"/>
  <c r="F19" i="47"/>
  <c r="G19" i="47"/>
  <c r="F20" i="47"/>
  <c r="G20" i="47"/>
  <c r="G13" i="47"/>
  <c r="F13" i="47"/>
  <c r="D108" i="47"/>
  <c r="D77" i="47"/>
  <c r="C60" i="47"/>
  <c r="B59" i="47"/>
  <c r="B58" i="47"/>
  <c r="B57" i="47"/>
  <c r="B56" i="47"/>
  <c r="B55" i="47"/>
  <c r="B54" i="47"/>
  <c r="B53" i="47"/>
  <c r="B52" i="47"/>
  <c r="B51" i="47"/>
  <c r="B50" i="47"/>
  <c r="B49" i="47"/>
  <c r="B48" i="47"/>
  <c r="B47" i="47"/>
  <c r="B46" i="47"/>
  <c r="B45" i="47"/>
  <c r="B44" i="47"/>
  <c r="B43" i="47"/>
  <c r="B42" i="47"/>
  <c r="B41" i="47"/>
  <c r="B40" i="47"/>
  <c r="C35" i="47"/>
  <c r="D34" i="47"/>
  <c r="D33" i="47"/>
  <c r="D32" i="47"/>
  <c r="D31" i="47"/>
  <c r="D30" i="47"/>
  <c r="D29" i="47"/>
  <c r="D28" i="47"/>
  <c r="D35" i="47" s="1"/>
  <c r="D14" i="47" s="1"/>
  <c r="H24" i="47"/>
  <c r="H21" i="47"/>
  <c r="D16" i="47"/>
  <c r="C15" i="47"/>
  <c r="C14" i="47"/>
  <c r="C17" i="47" s="1"/>
  <c r="C10" i="47"/>
  <c r="D28" i="46"/>
  <c r="D35" i="46" s="1"/>
  <c r="D14" i="46" s="1"/>
  <c r="D15" i="46" s="1"/>
  <c r="C35" i="46"/>
  <c r="C14" i="46" s="1"/>
  <c r="G21" i="46"/>
  <c r="C13" i="46" s="1"/>
  <c r="F14" i="46"/>
  <c r="G14" i="46"/>
  <c r="F15" i="46"/>
  <c r="G15" i="46"/>
  <c r="F16" i="46"/>
  <c r="G16" i="46"/>
  <c r="F17" i="46"/>
  <c r="G17" i="46"/>
  <c r="F18" i="46"/>
  <c r="G18" i="46"/>
  <c r="F19" i="46"/>
  <c r="G19" i="46"/>
  <c r="F20" i="46"/>
  <c r="G20" i="46"/>
  <c r="G13" i="46"/>
  <c r="F13" i="46"/>
  <c r="D108" i="46"/>
  <c r="D77" i="46"/>
  <c r="C60" i="46"/>
  <c r="C15" i="46" s="1"/>
  <c r="B59" i="46"/>
  <c r="B58" i="46"/>
  <c r="B57" i="46"/>
  <c r="B56" i="46"/>
  <c r="B55" i="46"/>
  <c r="B54" i="46"/>
  <c r="B53" i="46"/>
  <c r="B52" i="46"/>
  <c r="B51" i="46"/>
  <c r="B50" i="46"/>
  <c r="B49" i="46"/>
  <c r="B48" i="46"/>
  <c r="B47" i="46"/>
  <c r="B46" i="46"/>
  <c r="B45" i="46"/>
  <c r="B44" i="46"/>
  <c r="B43" i="46"/>
  <c r="B42" i="46"/>
  <c r="B41" i="46"/>
  <c r="B40" i="46"/>
  <c r="D34" i="46"/>
  <c r="D33" i="46"/>
  <c r="D32" i="46"/>
  <c r="D31" i="46"/>
  <c r="D30" i="46"/>
  <c r="D29" i="46"/>
  <c r="H24" i="46"/>
  <c r="H21" i="46"/>
  <c r="D16" i="46" s="1"/>
  <c r="C10" i="46"/>
  <c r="H24" i="45"/>
  <c r="G21" i="45"/>
  <c r="D16" i="45"/>
  <c r="G21" i="47" l="1"/>
  <c r="C13" i="47" s="1"/>
  <c r="D13" i="47" s="1"/>
  <c r="D15" i="47" s="1"/>
  <c r="D17" i="47" s="1"/>
  <c r="D13" i="46"/>
  <c r="D17" i="46" s="1"/>
  <c r="C16" i="46"/>
  <c r="C17" i="46"/>
  <c r="C16" i="47" l="1"/>
  <c r="C15" i="45" l="1"/>
  <c r="D108" i="45"/>
  <c r="F14" i="45"/>
  <c r="G14" i="45"/>
  <c r="F15" i="45"/>
  <c r="G15" i="45"/>
  <c r="F16" i="45"/>
  <c r="G16" i="45"/>
  <c r="F17" i="45"/>
  <c r="G17" i="45"/>
  <c r="F18" i="45"/>
  <c r="G18" i="45"/>
  <c r="F19" i="45"/>
  <c r="G19" i="45"/>
  <c r="F20" i="45"/>
  <c r="G20" i="45"/>
  <c r="G13" i="45"/>
  <c r="F13" i="45"/>
  <c r="D77" i="45"/>
  <c r="C60" i="45"/>
  <c r="B59" i="45"/>
  <c r="B58" i="45"/>
  <c r="B57" i="45"/>
  <c r="B56" i="45"/>
  <c r="B55" i="45"/>
  <c r="B54" i="45"/>
  <c r="B53" i="45"/>
  <c r="B52" i="45"/>
  <c r="B51" i="45"/>
  <c r="B50" i="45"/>
  <c r="B49" i="45"/>
  <c r="B48" i="45"/>
  <c r="B47" i="45"/>
  <c r="B46" i="45"/>
  <c r="B45" i="45"/>
  <c r="B44" i="45"/>
  <c r="B43" i="45"/>
  <c r="B42" i="45"/>
  <c r="B41" i="45"/>
  <c r="B40" i="45"/>
  <c r="C35" i="45"/>
  <c r="D34" i="45"/>
  <c r="D33" i="45"/>
  <c r="D32" i="45"/>
  <c r="D31" i="45"/>
  <c r="D30" i="45"/>
  <c r="D29" i="45"/>
  <c r="D28" i="45"/>
  <c r="H21" i="45"/>
  <c r="C14" i="45"/>
  <c r="C10" i="45"/>
  <c r="D15" i="43"/>
  <c r="D14" i="43"/>
  <c r="F14" i="43"/>
  <c r="G14" i="43"/>
  <c r="F15" i="43"/>
  <c r="G15" i="43"/>
  <c r="F16" i="43"/>
  <c r="G16" i="43"/>
  <c r="F17" i="43"/>
  <c r="G17" i="43"/>
  <c r="G21" i="43" s="1"/>
  <c r="C13" i="43" s="1"/>
  <c r="F18" i="43"/>
  <c r="G18" i="43"/>
  <c r="F19" i="43"/>
  <c r="G19" i="43"/>
  <c r="F20" i="43"/>
  <c r="G20" i="43"/>
  <c r="G13" i="43"/>
  <c r="F13" i="43"/>
  <c r="D167" i="43"/>
  <c r="D77" i="43"/>
  <c r="C60" i="43"/>
  <c r="B59" i="43"/>
  <c r="D59" i="43" s="1"/>
  <c r="B58" i="43"/>
  <c r="D58" i="43" s="1"/>
  <c r="D57" i="43"/>
  <c r="B57" i="43"/>
  <c r="B56" i="43"/>
  <c r="D56" i="43" s="1"/>
  <c r="B55" i="43"/>
  <c r="D55" i="43" s="1"/>
  <c r="B54" i="43"/>
  <c r="D54" i="43" s="1"/>
  <c r="D53" i="43"/>
  <c r="B53" i="43"/>
  <c r="B52" i="43"/>
  <c r="D52" i="43" s="1"/>
  <c r="B51" i="43"/>
  <c r="D51" i="43" s="1"/>
  <c r="B50" i="43"/>
  <c r="D50" i="43" s="1"/>
  <c r="D49" i="43"/>
  <c r="B49" i="43"/>
  <c r="B48" i="43"/>
  <c r="D48" i="43" s="1"/>
  <c r="B47" i="43"/>
  <c r="D47" i="43" s="1"/>
  <c r="B46" i="43"/>
  <c r="D46" i="43" s="1"/>
  <c r="D45" i="43"/>
  <c r="B45" i="43"/>
  <c r="B44" i="43"/>
  <c r="D44" i="43" s="1"/>
  <c r="B43" i="43"/>
  <c r="D43" i="43" s="1"/>
  <c r="B42" i="43"/>
  <c r="D42" i="43" s="1"/>
  <c r="D41" i="43"/>
  <c r="B41" i="43"/>
  <c r="B40" i="43"/>
  <c r="D40" i="43" s="1"/>
  <c r="C35" i="43"/>
  <c r="D34" i="43"/>
  <c r="D33" i="43"/>
  <c r="D32" i="43"/>
  <c r="D31" i="43"/>
  <c r="D30" i="43"/>
  <c r="D29" i="43"/>
  <c r="D28" i="43"/>
  <c r="D35" i="43" s="1"/>
  <c r="H24" i="43"/>
  <c r="H21" i="43"/>
  <c r="C15" i="43"/>
  <c r="C14" i="43"/>
  <c r="C17" i="43" s="1"/>
  <c r="C10" i="43"/>
  <c r="F14" i="42"/>
  <c r="G14" i="42"/>
  <c r="F15" i="42"/>
  <c r="G15" i="42"/>
  <c r="F16" i="42"/>
  <c r="G16" i="42"/>
  <c r="F17" i="42"/>
  <c r="G17" i="42"/>
  <c r="F18" i="42"/>
  <c r="G18" i="42"/>
  <c r="F19" i="42"/>
  <c r="G19" i="42"/>
  <c r="F20" i="42"/>
  <c r="G20" i="42"/>
  <c r="G13" i="42"/>
  <c r="F13" i="42"/>
  <c r="D167" i="42"/>
  <c r="D77" i="42"/>
  <c r="C60" i="42"/>
  <c r="B59" i="42"/>
  <c r="D59" i="42" s="1"/>
  <c r="B58" i="42"/>
  <c r="D58" i="42" s="1"/>
  <c r="B57" i="42"/>
  <c r="D57" i="42" s="1"/>
  <c r="D56" i="42"/>
  <c r="B56" i="42"/>
  <c r="B55" i="42"/>
  <c r="D55" i="42" s="1"/>
  <c r="B54" i="42"/>
  <c r="D54" i="42" s="1"/>
  <c r="B53" i="42"/>
  <c r="D53" i="42" s="1"/>
  <c r="D52" i="42"/>
  <c r="B52" i="42"/>
  <c r="B51" i="42"/>
  <c r="D51" i="42" s="1"/>
  <c r="B50" i="42"/>
  <c r="D50" i="42" s="1"/>
  <c r="B49" i="42"/>
  <c r="D49" i="42" s="1"/>
  <c r="D48" i="42"/>
  <c r="B48" i="42"/>
  <c r="B47" i="42"/>
  <c r="D47" i="42" s="1"/>
  <c r="B46" i="42"/>
  <c r="D46" i="42" s="1"/>
  <c r="B45" i="42"/>
  <c r="D45" i="42" s="1"/>
  <c r="D44" i="42"/>
  <c r="B44" i="42"/>
  <c r="B43" i="42"/>
  <c r="D43" i="42" s="1"/>
  <c r="B42" i="42"/>
  <c r="D42" i="42" s="1"/>
  <c r="B41" i="42"/>
  <c r="D41" i="42" s="1"/>
  <c r="D40" i="42"/>
  <c r="B40" i="42"/>
  <c r="C35" i="42"/>
  <c r="D34" i="42"/>
  <c r="D33" i="42"/>
  <c r="D32" i="42"/>
  <c r="D31" i="42"/>
  <c r="D30" i="42"/>
  <c r="D29" i="42"/>
  <c r="D28" i="42"/>
  <c r="D35" i="42" s="1"/>
  <c r="D14" i="42" s="1"/>
  <c r="H24" i="42"/>
  <c r="H21" i="42"/>
  <c r="C15" i="42"/>
  <c r="C14" i="42"/>
  <c r="C17" i="42" s="1"/>
  <c r="C10" i="42"/>
  <c r="F14" i="41"/>
  <c r="G14" i="41"/>
  <c r="F15" i="41"/>
  <c r="G15" i="41"/>
  <c r="F16" i="41"/>
  <c r="G16" i="41"/>
  <c r="F17" i="41"/>
  <c r="G17" i="41"/>
  <c r="F18" i="41"/>
  <c r="G18" i="41"/>
  <c r="F19" i="41"/>
  <c r="G19" i="41"/>
  <c r="F20" i="41"/>
  <c r="G20" i="41"/>
  <c r="G13" i="41"/>
  <c r="F13" i="41"/>
  <c r="D167" i="41"/>
  <c r="D77" i="41"/>
  <c r="C60" i="41"/>
  <c r="B59" i="41"/>
  <c r="D59" i="41" s="1"/>
  <c r="B58" i="41"/>
  <c r="D58" i="41" s="1"/>
  <c r="B57" i="41"/>
  <c r="D57" i="41" s="1"/>
  <c r="D56" i="41"/>
  <c r="B56" i="41"/>
  <c r="B55" i="41"/>
  <c r="D55" i="41" s="1"/>
  <c r="B54" i="41"/>
  <c r="D54" i="41" s="1"/>
  <c r="B53" i="41"/>
  <c r="D53" i="41" s="1"/>
  <c r="D52" i="41"/>
  <c r="B52" i="41"/>
  <c r="B51" i="41"/>
  <c r="D51" i="41" s="1"/>
  <c r="B50" i="41"/>
  <c r="D50" i="41" s="1"/>
  <c r="B49" i="41"/>
  <c r="D49" i="41" s="1"/>
  <c r="D48" i="41"/>
  <c r="B48" i="41"/>
  <c r="B47" i="41"/>
  <c r="D47" i="41" s="1"/>
  <c r="B46" i="41"/>
  <c r="D46" i="41" s="1"/>
  <c r="B45" i="41"/>
  <c r="D45" i="41" s="1"/>
  <c r="D44" i="41"/>
  <c r="B44" i="41"/>
  <c r="B43" i="41"/>
  <c r="D43" i="41" s="1"/>
  <c r="B42" i="41"/>
  <c r="D42" i="41" s="1"/>
  <c r="B41" i="41"/>
  <c r="D41" i="41" s="1"/>
  <c r="D40" i="41"/>
  <c r="B40" i="41"/>
  <c r="C35" i="41"/>
  <c r="D34" i="41"/>
  <c r="D33" i="41"/>
  <c r="D32" i="41"/>
  <c r="D31" i="41"/>
  <c r="D30" i="41"/>
  <c r="D29" i="41"/>
  <c r="D28" i="41"/>
  <c r="D35" i="41" s="1"/>
  <c r="D14" i="41" s="1"/>
  <c r="H24" i="41"/>
  <c r="H21" i="41"/>
  <c r="C15" i="41"/>
  <c r="C14" i="41"/>
  <c r="C17" i="41" s="1"/>
  <c r="C10" i="41"/>
  <c r="H21" i="40"/>
  <c r="C13" i="40"/>
  <c r="G21" i="40"/>
  <c r="G14" i="40"/>
  <c r="G15" i="40"/>
  <c r="G16" i="40"/>
  <c r="G17" i="40"/>
  <c r="G18" i="40"/>
  <c r="G19" i="40"/>
  <c r="G20" i="40"/>
  <c r="F14" i="40"/>
  <c r="F15" i="40"/>
  <c r="F16" i="40"/>
  <c r="F17" i="40"/>
  <c r="F18" i="40"/>
  <c r="F19" i="40"/>
  <c r="F20" i="40"/>
  <c r="G13" i="40"/>
  <c r="F13" i="40"/>
  <c r="D167" i="40"/>
  <c r="D77" i="40"/>
  <c r="C60" i="40"/>
  <c r="B59" i="40"/>
  <c r="D59" i="40" s="1"/>
  <c r="B58" i="40"/>
  <c r="D58" i="40" s="1"/>
  <c r="D57" i="40"/>
  <c r="B57" i="40"/>
  <c r="B56" i="40"/>
  <c r="D56" i="40" s="1"/>
  <c r="B55" i="40"/>
  <c r="D55" i="40" s="1"/>
  <c r="B54" i="40"/>
  <c r="D54" i="40" s="1"/>
  <c r="B53" i="40"/>
  <c r="D53" i="40" s="1"/>
  <c r="B52" i="40"/>
  <c r="D52" i="40" s="1"/>
  <c r="B51" i="40"/>
  <c r="D51" i="40" s="1"/>
  <c r="B50" i="40"/>
  <c r="D50" i="40" s="1"/>
  <c r="B49" i="40"/>
  <c r="D49" i="40" s="1"/>
  <c r="B48" i="40"/>
  <c r="D48" i="40" s="1"/>
  <c r="B47" i="40"/>
  <c r="D47" i="40" s="1"/>
  <c r="B46" i="40"/>
  <c r="D46" i="40" s="1"/>
  <c r="B45" i="40"/>
  <c r="D45" i="40" s="1"/>
  <c r="B44" i="40"/>
  <c r="D44" i="40" s="1"/>
  <c r="B43" i="40"/>
  <c r="D43" i="40" s="1"/>
  <c r="B42" i="40"/>
  <c r="D42" i="40" s="1"/>
  <c r="B41" i="40"/>
  <c r="D41" i="40" s="1"/>
  <c r="B40" i="40"/>
  <c r="D40" i="40" s="1"/>
  <c r="C35" i="40"/>
  <c r="D34" i="40"/>
  <c r="D33" i="40"/>
  <c r="D32" i="40"/>
  <c r="D31" i="40"/>
  <c r="D30" i="40"/>
  <c r="D29" i="40"/>
  <c r="D28" i="40"/>
  <c r="D35" i="40" s="1"/>
  <c r="D14" i="40" s="1"/>
  <c r="H24" i="40"/>
  <c r="C15" i="40"/>
  <c r="C14" i="40"/>
  <c r="C17" i="40" s="1"/>
  <c r="C10" i="40"/>
  <c r="H24" i="39"/>
  <c r="D28" i="39"/>
  <c r="D35" i="39" s="1"/>
  <c r="D14" i="39" s="1"/>
  <c r="H21" i="39"/>
  <c r="D13" i="39"/>
  <c r="C17" i="39"/>
  <c r="C16" i="39"/>
  <c r="C14" i="39"/>
  <c r="C13" i="39"/>
  <c r="F20" i="39"/>
  <c r="F19" i="39"/>
  <c r="F18" i="39"/>
  <c r="F17" i="39"/>
  <c r="F16" i="39"/>
  <c r="F15" i="39"/>
  <c r="F14" i="39"/>
  <c r="F13" i="39"/>
  <c r="G20" i="39"/>
  <c r="G19" i="39"/>
  <c r="G18" i="39"/>
  <c r="G17" i="39"/>
  <c r="G16" i="39"/>
  <c r="G15" i="39"/>
  <c r="G14" i="39"/>
  <c r="G13" i="39"/>
  <c r="D167" i="39"/>
  <c r="D77" i="39"/>
  <c r="C60" i="39"/>
  <c r="B59" i="39"/>
  <c r="D59" i="39" s="1"/>
  <c r="B58" i="39"/>
  <c r="D58" i="39" s="1"/>
  <c r="D57" i="39"/>
  <c r="B57" i="39"/>
  <c r="B56" i="39"/>
  <c r="D56" i="39" s="1"/>
  <c r="B55" i="39"/>
  <c r="D55" i="39" s="1"/>
  <c r="B54" i="39"/>
  <c r="D54" i="39" s="1"/>
  <c r="D53" i="39"/>
  <c r="B53" i="39"/>
  <c r="B52" i="39"/>
  <c r="D52" i="39" s="1"/>
  <c r="B51" i="39"/>
  <c r="D51" i="39" s="1"/>
  <c r="B50" i="39"/>
  <c r="D50" i="39" s="1"/>
  <c r="D49" i="39"/>
  <c r="B49" i="39"/>
  <c r="B48" i="39"/>
  <c r="D48" i="39" s="1"/>
  <c r="B47" i="39"/>
  <c r="D47" i="39" s="1"/>
  <c r="B46" i="39"/>
  <c r="D46" i="39" s="1"/>
  <c r="D45" i="39"/>
  <c r="B45" i="39"/>
  <c r="B44" i="39"/>
  <c r="D44" i="39" s="1"/>
  <c r="B43" i="39"/>
  <c r="D43" i="39" s="1"/>
  <c r="B42" i="39"/>
  <c r="D42" i="39" s="1"/>
  <c r="D41" i="39"/>
  <c r="B41" i="39"/>
  <c r="B40" i="39"/>
  <c r="D40" i="39" s="1"/>
  <c r="C35" i="39"/>
  <c r="D34" i="39"/>
  <c r="D33" i="39"/>
  <c r="D32" i="39"/>
  <c r="D31" i="39"/>
  <c r="D30" i="39"/>
  <c r="D29" i="39"/>
  <c r="C15" i="39"/>
  <c r="C10" i="39"/>
  <c r="C17" i="45" l="1"/>
  <c r="C13" i="45"/>
  <c r="D13" i="45" s="1"/>
  <c r="D35" i="45"/>
  <c r="D14" i="45" s="1"/>
  <c r="C16" i="43"/>
  <c r="D13" i="43"/>
  <c r="D60" i="43"/>
  <c r="D17" i="43" s="1"/>
  <c r="G21" i="42"/>
  <c r="C13" i="42" s="1"/>
  <c r="C16" i="42" s="1"/>
  <c r="D60" i="42"/>
  <c r="D15" i="42" s="1"/>
  <c r="D17" i="42" s="1"/>
  <c r="G21" i="41"/>
  <c r="C13" i="41" s="1"/>
  <c r="D13" i="41" s="1"/>
  <c r="D16" i="41" s="1"/>
  <c r="D17" i="41"/>
  <c r="D60" i="41"/>
  <c r="D15" i="41" s="1"/>
  <c r="C16" i="40"/>
  <c r="D60" i="40"/>
  <c r="D15" i="40" s="1"/>
  <c r="D17" i="40"/>
  <c r="G21" i="39"/>
  <c r="D60" i="39"/>
  <c r="D15" i="39" s="1"/>
  <c r="D16" i="39" s="1"/>
  <c r="C13" i="38"/>
  <c r="C16" i="45" l="1"/>
  <c r="D16" i="43"/>
  <c r="D13" i="42"/>
  <c r="D16" i="42" s="1"/>
  <c r="C16" i="41"/>
  <c r="D13" i="40"/>
  <c r="D16" i="40"/>
  <c r="D17" i="39"/>
  <c r="I11" i="36"/>
  <c r="H11" i="35"/>
  <c r="E11" i="35"/>
  <c r="C15" i="38"/>
  <c r="C17" i="38"/>
  <c r="D47" i="38"/>
  <c r="G21" i="38"/>
  <c r="D167" i="38" l="1"/>
  <c r="D77" i="38"/>
  <c r="C60" i="38"/>
  <c r="C16" i="38" s="1"/>
  <c r="B59" i="38"/>
  <c r="D59" i="38" s="1"/>
  <c r="B58" i="38"/>
  <c r="D58" i="38" s="1"/>
  <c r="B57" i="38"/>
  <c r="D57" i="38" s="1"/>
  <c r="B56" i="38"/>
  <c r="D56" i="38" s="1"/>
  <c r="B55" i="38"/>
  <c r="D55" i="38" s="1"/>
  <c r="B54" i="38"/>
  <c r="D54" i="38" s="1"/>
  <c r="B53" i="38"/>
  <c r="D53" i="38" s="1"/>
  <c r="B52" i="38"/>
  <c r="D52" i="38" s="1"/>
  <c r="B51" i="38"/>
  <c r="D51" i="38" s="1"/>
  <c r="B50" i="38"/>
  <c r="D50" i="38" s="1"/>
  <c r="B49" i="38"/>
  <c r="D49" i="38" s="1"/>
  <c r="B48" i="38"/>
  <c r="D48" i="38" s="1"/>
  <c r="B47" i="38"/>
  <c r="B46" i="38"/>
  <c r="D46" i="38" s="1"/>
  <c r="B45" i="38"/>
  <c r="D45" i="38" s="1"/>
  <c r="B44" i="38"/>
  <c r="D44" i="38" s="1"/>
  <c r="B43" i="38"/>
  <c r="D43" i="38" s="1"/>
  <c r="B42" i="38"/>
  <c r="D42" i="38" s="1"/>
  <c r="B41" i="38"/>
  <c r="D41" i="38" s="1"/>
  <c r="B40" i="38"/>
  <c r="D40" i="38" s="1"/>
  <c r="C35" i="38"/>
  <c r="C14" i="38" s="1"/>
  <c r="D34" i="38"/>
  <c r="D33" i="38"/>
  <c r="D32" i="38"/>
  <c r="D31" i="38"/>
  <c r="D30" i="38"/>
  <c r="D29" i="38"/>
  <c r="D28" i="38"/>
  <c r="H24" i="38"/>
  <c r="H21" i="38"/>
  <c r="D13" i="38"/>
  <c r="C10" i="38"/>
  <c r="B7" i="37"/>
  <c r="D35" i="38" l="1"/>
  <c r="D14" i="38" s="1"/>
  <c r="D60" i="38"/>
  <c r="D15" i="38" s="1"/>
  <c r="D17" i="38" s="1"/>
  <c r="D59" i="5"/>
  <c r="D16" i="38" l="1"/>
  <c r="H24" i="5"/>
  <c r="I11" i="35" l="1"/>
  <c r="K158" i="36"/>
  <c r="D158" i="36"/>
  <c r="K141" i="36"/>
  <c r="D141" i="36"/>
  <c r="D160" i="36" s="1"/>
  <c r="K122" i="36"/>
  <c r="D122" i="36"/>
  <c r="K105" i="36"/>
  <c r="D105" i="36"/>
  <c r="K86" i="36"/>
  <c r="D86" i="36"/>
  <c r="K69" i="36"/>
  <c r="D69" i="36"/>
  <c r="K50" i="36"/>
  <c r="D50" i="36"/>
  <c r="K33" i="36"/>
  <c r="D33" i="36"/>
  <c r="C4" i="24"/>
  <c r="D52" i="36" l="1"/>
  <c r="K160" i="36"/>
  <c r="K124" i="36"/>
  <c r="D124" i="36"/>
  <c r="K88" i="36"/>
  <c r="D88" i="36"/>
  <c r="K52" i="36"/>
  <c r="G11" i="36" s="1"/>
  <c r="E11" i="36" l="1"/>
  <c r="H11" i="36" s="1"/>
  <c r="D28" i="5"/>
  <c r="B58" i="5" l="1"/>
  <c r="B57" i="5"/>
  <c r="D57" i="5" s="1"/>
  <c r="K158" i="35"/>
  <c r="K141" i="35"/>
  <c r="K160" i="35" s="1"/>
  <c r="K122" i="35"/>
  <c r="K124" i="35" s="1"/>
  <c r="K105" i="35"/>
  <c r="K88" i="35"/>
  <c r="K86" i="35"/>
  <c r="K69" i="35"/>
  <c r="K50" i="35"/>
  <c r="K33" i="35"/>
  <c r="K52" i="35" s="1"/>
  <c r="D158" i="35"/>
  <c r="D141" i="35"/>
  <c r="D122" i="35"/>
  <c r="D105" i="35"/>
  <c r="D86" i="35"/>
  <c r="D69" i="35"/>
  <c r="D50" i="35"/>
  <c r="D33" i="35"/>
  <c r="G11" i="35" l="1"/>
  <c r="D124" i="35"/>
  <c r="D88" i="35"/>
  <c r="D52" i="35"/>
  <c r="D160" i="35"/>
  <c r="C9" i="10"/>
  <c r="C10" i="5"/>
  <c r="B7" i="4"/>
  <c r="H21" i="5" l="1"/>
  <c r="G21" i="5"/>
  <c r="C13" i="5" s="1"/>
  <c r="D13" i="5" s="1"/>
  <c r="C21" i="10" l="1"/>
  <c r="D167" i="5" l="1"/>
  <c r="D21" i="10" l="1"/>
  <c r="D77" i="5"/>
  <c r="C60" i="5"/>
  <c r="C35" i="5"/>
  <c r="C14" i="5" s="1"/>
  <c r="D31" i="5"/>
  <c r="D29" i="5"/>
  <c r="D32" i="5"/>
  <c r="D33" i="5"/>
  <c r="B40" i="5" l="1"/>
  <c r="D40" i="5" s="1"/>
  <c r="B41" i="5"/>
  <c r="D41" i="5" s="1"/>
  <c r="B42" i="5"/>
  <c r="D42" i="5" s="1"/>
  <c r="B43" i="5"/>
  <c r="D43" i="5" s="1"/>
  <c r="B44" i="5"/>
  <c r="D44" i="5" s="1"/>
  <c r="B45" i="5"/>
  <c r="D45" i="5" s="1"/>
  <c r="B46" i="5"/>
  <c r="D46" i="5" s="1"/>
  <c r="B47" i="5"/>
  <c r="D47" i="5" s="1"/>
  <c r="B48" i="5"/>
  <c r="D48" i="5" s="1"/>
  <c r="B49" i="5"/>
  <c r="D49" i="5" s="1"/>
  <c r="B50" i="5"/>
  <c r="D50" i="5" s="1"/>
  <c r="B51" i="5"/>
  <c r="D51" i="5" s="1"/>
  <c r="B52" i="5"/>
  <c r="D52" i="5" s="1"/>
  <c r="B53" i="5"/>
  <c r="D53" i="5" s="1"/>
  <c r="B54" i="5"/>
  <c r="D54" i="5" s="1"/>
  <c r="B55" i="5"/>
  <c r="D55" i="5" s="1"/>
  <c r="B56" i="5"/>
  <c r="D56" i="5" s="1"/>
  <c r="D58" i="5"/>
  <c r="B59" i="5"/>
  <c r="C15" i="5"/>
  <c r="D60" i="5" l="1"/>
  <c r="D15" i="5" s="1"/>
  <c r="D34" i="5" l="1"/>
  <c r="C39" i="10"/>
  <c r="D30" i="5"/>
  <c r="D35" i="5" s="1"/>
  <c r="D14" i="5" s="1"/>
  <c r="E12" i="36" l="1"/>
  <c r="E12" i="35"/>
  <c r="D16" i="5"/>
  <c r="D17" i="5"/>
  <c r="C16" i="5"/>
  <c r="C17" i="5"/>
  <c r="D15" i="45" l="1"/>
  <c r="D17" i="45" l="1"/>
  <c r="G12" i="35"/>
  <c r="H12" i="35" s="1"/>
  <c r="G12" i="36"/>
  <c r="H12" i="36" s="1"/>
</calcChain>
</file>

<file path=xl/sharedStrings.xml><?xml version="1.0" encoding="utf-8"?>
<sst xmlns="http://schemas.openxmlformats.org/spreadsheetml/2006/main" count="2073" uniqueCount="315">
  <si>
    <t>水道光熱費</t>
  </si>
  <si>
    <t>被服費</t>
  </si>
  <si>
    <t>通信費</t>
  </si>
  <si>
    <t>国民健康保険</t>
  </si>
  <si>
    <t>日用品費</t>
  </si>
  <si>
    <t>学費</t>
  </si>
  <si>
    <t>奨学金</t>
    <rPh sb="0" eb="3">
      <t>ショウガクキン</t>
    </rPh>
    <phoneticPr fontId="2"/>
  </si>
  <si>
    <t>詳細</t>
    <rPh sb="0" eb="2">
      <t>ショウサイ</t>
    </rPh>
    <phoneticPr fontId="2"/>
  </si>
  <si>
    <t>年間収入</t>
    <rPh sb="0" eb="2">
      <t>ネンカン</t>
    </rPh>
    <rPh sb="2" eb="4">
      <t>シュウニュウ</t>
    </rPh>
    <phoneticPr fontId="2"/>
  </si>
  <si>
    <t>月間収入</t>
    <rPh sb="0" eb="2">
      <t>ゲッカン</t>
    </rPh>
    <rPh sb="2" eb="4">
      <t>シュウニュウ</t>
    </rPh>
    <phoneticPr fontId="2"/>
  </si>
  <si>
    <t>アルバイト</t>
    <phoneticPr fontId="2"/>
  </si>
  <si>
    <t>説明</t>
    <rPh sb="0" eb="2">
      <t>セツメイ</t>
    </rPh>
    <phoneticPr fontId="2"/>
  </si>
  <si>
    <t>項目</t>
    <rPh sb="0" eb="2">
      <t>コウモク</t>
    </rPh>
    <phoneticPr fontId="2"/>
  </si>
  <si>
    <t>奨学金</t>
    <phoneticPr fontId="2"/>
  </si>
  <si>
    <t>収入　1年目</t>
    <rPh sb="0" eb="2">
      <t>シュウニュウ</t>
    </rPh>
    <rPh sb="4" eb="6">
      <t>ネンメ</t>
    </rPh>
    <phoneticPr fontId="2"/>
  </si>
  <si>
    <t>収入</t>
    <rPh sb="0" eb="2">
      <t>シュウニュウ</t>
    </rPh>
    <phoneticPr fontId="2"/>
  </si>
  <si>
    <t>支出</t>
    <rPh sb="0" eb="2">
      <t>シシュツ</t>
    </rPh>
    <phoneticPr fontId="2"/>
  </si>
  <si>
    <t>残高（貯蓄）</t>
    <rPh sb="0" eb="2">
      <t>ザンダカ</t>
    </rPh>
    <rPh sb="3" eb="5">
      <t>チョチク</t>
    </rPh>
    <phoneticPr fontId="2"/>
  </si>
  <si>
    <t>収入　2年目</t>
    <rPh sb="0" eb="2">
      <t>シュウニュウ</t>
    </rPh>
    <rPh sb="4" eb="6">
      <t>ネンメ</t>
    </rPh>
    <phoneticPr fontId="2"/>
  </si>
  <si>
    <t>収入　3年目</t>
    <rPh sb="0" eb="2">
      <t>シュウニュウ</t>
    </rPh>
    <rPh sb="4" eb="6">
      <t>ネンメ</t>
    </rPh>
    <phoneticPr fontId="2"/>
  </si>
  <si>
    <t>収入　4年目</t>
    <rPh sb="0" eb="2">
      <t>シュウニュウ</t>
    </rPh>
    <rPh sb="4" eb="6">
      <t>ネンメ</t>
    </rPh>
    <phoneticPr fontId="2"/>
  </si>
  <si>
    <t>支出　2年目</t>
    <rPh sb="4" eb="6">
      <t>ネンメ</t>
    </rPh>
    <phoneticPr fontId="2"/>
  </si>
  <si>
    <t>支出　3年目</t>
    <rPh sb="4" eb="6">
      <t>ネンメ</t>
    </rPh>
    <phoneticPr fontId="2"/>
  </si>
  <si>
    <t>支出　4年目</t>
    <rPh sb="4" eb="6">
      <t>ネンメ</t>
    </rPh>
    <phoneticPr fontId="2"/>
  </si>
  <si>
    <t>毎月の貯蓄</t>
    <rPh sb="0" eb="2">
      <t>マイツキ</t>
    </rPh>
    <rPh sb="3" eb="5">
      <t>チョチク</t>
    </rPh>
    <phoneticPr fontId="2"/>
  </si>
  <si>
    <t>学費</t>
    <phoneticPr fontId="2"/>
  </si>
  <si>
    <t>家賃更新</t>
    <rPh sb="0" eb="2">
      <t>ヤチン</t>
    </rPh>
    <rPh sb="2" eb="4">
      <t>コウシン</t>
    </rPh>
    <phoneticPr fontId="2"/>
  </si>
  <si>
    <t>定期券</t>
    <rPh sb="0" eb="3">
      <t>テイキケン</t>
    </rPh>
    <phoneticPr fontId="2"/>
  </si>
  <si>
    <t>家具・家電</t>
    <rPh sb="0" eb="2">
      <t>カグ</t>
    </rPh>
    <phoneticPr fontId="2"/>
  </si>
  <si>
    <t>医療費</t>
    <rPh sb="0" eb="3">
      <t>イリョウヒ</t>
    </rPh>
    <phoneticPr fontId="2"/>
  </si>
  <si>
    <t>予定</t>
    <rPh sb="0" eb="2">
      <t>ヨテイ</t>
    </rPh>
    <phoneticPr fontId="2"/>
  </si>
  <si>
    <t>現金</t>
    <rPh sb="0" eb="2">
      <t>ゲンキン</t>
    </rPh>
    <phoneticPr fontId="2"/>
  </si>
  <si>
    <t>振込</t>
    <rPh sb="0" eb="2">
      <t>フリコミ</t>
    </rPh>
    <phoneticPr fontId="2"/>
  </si>
  <si>
    <t>コンビニ払い</t>
    <rPh sb="4" eb="5">
      <t>バラ</t>
    </rPh>
    <phoneticPr fontId="2"/>
  </si>
  <si>
    <t>デビットカード</t>
    <phoneticPr fontId="2"/>
  </si>
  <si>
    <t>その他</t>
    <rPh sb="2" eb="3">
      <t>タ</t>
    </rPh>
    <phoneticPr fontId="2"/>
  </si>
  <si>
    <t>プリペイドカード</t>
    <phoneticPr fontId="2"/>
  </si>
  <si>
    <t>リスト</t>
    <phoneticPr fontId="2"/>
  </si>
  <si>
    <t>毎月の予備費</t>
    <rPh sb="0" eb="2">
      <t>マイツキ</t>
    </rPh>
    <rPh sb="3" eb="6">
      <t>ヨビヒ</t>
    </rPh>
    <phoneticPr fontId="2"/>
  </si>
  <si>
    <t>現金（貯金箱）</t>
    <rPh sb="0" eb="2">
      <t>ゲンキン</t>
    </rPh>
    <rPh sb="3" eb="6">
      <t>チョキンバコ</t>
    </rPh>
    <phoneticPr fontId="2"/>
  </si>
  <si>
    <t>貯蓄用銀行口座</t>
    <rPh sb="0" eb="3">
      <t>チョチクヨウ</t>
    </rPh>
    <rPh sb="3" eb="5">
      <t>ギンコウ</t>
    </rPh>
    <rPh sb="5" eb="7">
      <t>コウザ</t>
    </rPh>
    <phoneticPr fontId="2"/>
  </si>
  <si>
    <t>貯蓄先</t>
    <rPh sb="0" eb="2">
      <t>チョチク</t>
    </rPh>
    <rPh sb="2" eb="3">
      <t>サキ</t>
    </rPh>
    <phoneticPr fontId="2"/>
  </si>
  <si>
    <t>現金（封筒）</t>
    <rPh sb="0" eb="2">
      <t>ゲンキン</t>
    </rPh>
    <rPh sb="3" eb="5">
      <t>フウトウ</t>
    </rPh>
    <phoneticPr fontId="2"/>
  </si>
  <si>
    <t>いつ</t>
    <phoneticPr fontId="2"/>
  </si>
  <si>
    <t>〇〇銀行</t>
    <rPh sb="2" eb="4">
      <t>ギンコウ</t>
    </rPh>
    <phoneticPr fontId="2"/>
  </si>
  <si>
    <t>銀行</t>
    <rPh sb="0" eb="2">
      <t>ギンコウ</t>
    </rPh>
    <phoneticPr fontId="2"/>
  </si>
  <si>
    <t>結果</t>
    <rPh sb="0" eb="2">
      <t>ケッカ</t>
    </rPh>
    <phoneticPr fontId="2"/>
  </si>
  <si>
    <t>残高（月初）</t>
    <rPh sb="0" eb="2">
      <t>ザンダカ</t>
    </rPh>
    <rPh sb="3" eb="5">
      <t>ゲッショ</t>
    </rPh>
    <phoneticPr fontId="2"/>
  </si>
  <si>
    <t>残高（月末）</t>
    <rPh sb="0" eb="2">
      <t>ザンダカ</t>
    </rPh>
    <rPh sb="3" eb="5">
      <t>ゲツマツ</t>
    </rPh>
    <phoneticPr fontId="2"/>
  </si>
  <si>
    <t>合計</t>
    <rPh sb="0" eb="2">
      <t>ゴウケイ</t>
    </rPh>
    <phoneticPr fontId="2"/>
  </si>
  <si>
    <t>日付</t>
    <rPh sb="0" eb="2">
      <t>ヒヅケ</t>
    </rPh>
    <phoneticPr fontId="2"/>
  </si>
  <si>
    <t>金額</t>
    <rPh sb="0" eb="2">
      <t>キンガク</t>
    </rPh>
    <phoneticPr fontId="2"/>
  </si>
  <si>
    <t>振返り</t>
    <rPh sb="0" eb="1">
      <t>フ</t>
    </rPh>
    <rPh sb="1" eb="2">
      <t>カエ</t>
    </rPh>
    <phoneticPr fontId="2"/>
  </si>
  <si>
    <t>残高確認</t>
    <rPh sb="0" eb="2">
      <t>ザンダカ</t>
    </rPh>
    <rPh sb="2" eb="4">
      <t>カクニン</t>
    </rPh>
    <phoneticPr fontId="2"/>
  </si>
  <si>
    <t>現金（財布）</t>
    <rPh sb="0" eb="2">
      <t>ゲンキン</t>
    </rPh>
    <rPh sb="3" eb="5">
      <t>サイフ</t>
    </rPh>
    <phoneticPr fontId="2"/>
  </si>
  <si>
    <t>支度金・祝い金</t>
    <rPh sb="0" eb="2">
      <t>シタク</t>
    </rPh>
    <rPh sb="2" eb="3">
      <t>キン</t>
    </rPh>
    <rPh sb="4" eb="5">
      <t>イワ</t>
    </rPh>
    <rPh sb="6" eb="7">
      <t>キン</t>
    </rPh>
    <phoneticPr fontId="2"/>
  </si>
  <si>
    <t>金額（月初）</t>
    <rPh sb="0" eb="2">
      <t>キンガク</t>
    </rPh>
    <rPh sb="3" eb="5">
      <t>ゲッショ</t>
    </rPh>
    <phoneticPr fontId="2"/>
  </si>
  <si>
    <t>金額（月末）</t>
    <rPh sb="0" eb="2">
      <t>キンガク</t>
    </rPh>
    <rPh sb="3" eb="5">
      <t>ゲツマツ</t>
    </rPh>
    <phoneticPr fontId="2"/>
  </si>
  <si>
    <t>予定（今月買いたいものなど）</t>
    <rPh sb="0" eb="2">
      <t>ヨテイ</t>
    </rPh>
    <rPh sb="3" eb="5">
      <t>コンゲツ</t>
    </rPh>
    <rPh sb="5" eb="6">
      <t>カ</t>
    </rPh>
    <phoneticPr fontId="2"/>
  </si>
  <si>
    <t>どこに</t>
    <phoneticPr fontId="2"/>
  </si>
  <si>
    <t>いくら</t>
    <phoneticPr fontId="2"/>
  </si>
  <si>
    <t>現金(封筒・貯金箱)</t>
    <rPh sb="0" eb="2">
      <t>ゲンキン</t>
    </rPh>
    <rPh sb="3" eb="5">
      <t>フウトウ</t>
    </rPh>
    <rPh sb="6" eb="9">
      <t>チョキンバコ</t>
    </rPh>
    <phoneticPr fontId="2"/>
  </si>
  <si>
    <t>Ⓐ4月の収支計画</t>
    <rPh sb="2" eb="3">
      <t>ガツ</t>
    </rPh>
    <rPh sb="4" eb="6">
      <t>シュウシ</t>
    </rPh>
    <rPh sb="6" eb="8">
      <t>ケイカク</t>
    </rPh>
    <phoneticPr fontId="2"/>
  </si>
  <si>
    <t>Ⓑ収入</t>
    <rPh sb="1" eb="3">
      <t>シュウニュウ</t>
    </rPh>
    <phoneticPr fontId="2"/>
  </si>
  <si>
    <t>Ⓒ支出</t>
    <rPh sb="0" eb="3">
      <t>シシュツ</t>
    </rPh>
    <phoneticPr fontId="2"/>
  </si>
  <si>
    <t>Ⓓ残高確認</t>
    <rPh sb="1" eb="3">
      <t>ザンダカ</t>
    </rPh>
    <rPh sb="3" eb="5">
      <t>カクニン</t>
    </rPh>
    <phoneticPr fontId="2"/>
  </si>
  <si>
    <t>Ⓔ先取り貯蓄</t>
    <rPh sb="1" eb="2">
      <t>サキ</t>
    </rPh>
    <rPh sb="2" eb="3">
      <t>ド</t>
    </rPh>
    <rPh sb="4" eb="6">
      <t>チョチク</t>
    </rPh>
    <phoneticPr fontId="2"/>
  </si>
  <si>
    <t>Ⓖ収入</t>
    <rPh sb="1" eb="3">
      <t>シュウニュウ</t>
    </rPh>
    <phoneticPr fontId="2"/>
  </si>
  <si>
    <t>Ⓗ支出</t>
    <rPh sb="1" eb="3">
      <t>シシュツ</t>
    </rPh>
    <phoneticPr fontId="2"/>
  </si>
  <si>
    <t>敷金礼金</t>
  </si>
  <si>
    <t>Ⓐ銀行口座</t>
    <rPh sb="1" eb="3">
      <t>ギンコウ</t>
    </rPh>
    <rPh sb="3" eb="5">
      <t>コウザ</t>
    </rPh>
    <phoneticPr fontId="2"/>
  </si>
  <si>
    <t>Ⓑ支出ルート</t>
    <rPh sb="1" eb="3">
      <t>シシュツ</t>
    </rPh>
    <phoneticPr fontId="2"/>
  </si>
  <si>
    <t>Ⓒ貯蓄の方法</t>
    <rPh sb="1" eb="3">
      <t>チョチク</t>
    </rPh>
    <rPh sb="4" eb="6">
      <t>ホウホウ</t>
    </rPh>
    <phoneticPr fontId="2"/>
  </si>
  <si>
    <t>振り返り（買ったものや反省）</t>
    <rPh sb="0" eb="1">
      <t>フ</t>
    </rPh>
    <rPh sb="2" eb="3">
      <t>カエ</t>
    </rPh>
    <rPh sb="5" eb="6">
      <t>カ</t>
    </rPh>
    <rPh sb="11" eb="13">
      <t>ハンセイ</t>
    </rPh>
    <phoneticPr fontId="2"/>
  </si>
  <si>
    <t>実施チェック</t>
    <rPh sb="0" eb="2">
      <t>ジッシ</t>
    </rPh>
    <phoneticPr fontId="2"/>
  </si>
  <si>
    <t>内容</t>
    <rPh sb="0" eb="2">
      <t>ナイヨウ</t>
    </rPh>
    <phoneticPr fontId="2"/>
  </si>
  <si>
    <t>予定金額</t>
    <rPh sb="0" eb="2">
      <t>ヨテイ</t>
    </rPh>
    <rPh sb="2" eb="4">
      <t>キンガク</t>
    </rPh>
    <phoneticPr fontId="2"/>
  </si>
  <si>
    <t>結果金額</t>
    <rPh sb="0" eb="2">
      <t>ケッカ</t>
    </rPh>
    <rPh sb="2" eb="4">
      <t>キンガク</t>
    </rPh>
    <phoneticPr fontId="2"/>
  </si>
  <si>
    <t>Ⓑ先取り貯蓄</t>
    <rPh sb="1" eb="2">
      <t>サキ</t>
    </rPh>
    <rPh sb="2" eb="3">
      <t>ド</t>
    </rPh>
    <rPh sb="4" eb="6">
      <t>チョチク</t>
    </rPh>
    <phoneticPr fontId="2"/>
  </si>
  <si>
    <t>Ⓓ収入</t>
    <rPh sb="1" eb="3">
      <t>シュウニュウ</t>
    </rPh>
    <phoneticPr fontId="2"/>
  </si>
  <si>
    <t>今月増えた金額</t>
    <rPh sb="0" eb="2">
      <t>コンゲツ</t>
    </rPh>
    <rPh sb="2" eb="3">
      <t>フ</t>
    </rPh>
    <rPh sb="5" eb="7">
      <t>キンガク</t>
    </rPh>
    <phoneticPr fontId="2"/>
  </si>
  <si>
    <t>Ⓕ今月の結果</t>
    <rPh sb="1" eb="3">
      <t>コンゲツ</t>
    </rPh>
    <rPh sb="4" eb="6">
      <t>ケッカ</t>
    </rPh>
    <phoneticPr fontId="2"/>
  </si>
  <si>
    <t>Ⓔ支出（１つ5000円以上のみ記入）</t>
    <rPh sb="1" eb="3">
      <t>シシュツ</t>
    </rPh>
    <rPh sb="10" eb="11">
      <t>エン</t>
    </rPh>
    <rPh sb="11" eb="13">
      <t>イジョウ</t>
    </rPh>
    <rPh sb="15" eb="17">
      <t>キニュウ</t>
    </rPh>
    <phoneticPr fontId="2"/>
  </si>
  <si>
    <t>時期</t>
    <rPh sb="0" eb="2">
      <t>ジキ</t>
    </rPh>
    <phoneticPr fontId="2"/>
  </si>
  <si>
    <t>7月、12月</t>
    <rPh sb="1" eb="2">
      <t>ガツ</t>
    </rPh>
    <rPh sb="5" eb="6">
      <t>ガツ</t>
    </rPh>
    <phoneticPr fontId="2"/>
  </si>
  <si>
    <t>生活費</t>
  </si>
  <si>
    <t>貯蓄</t>
  </si>
  <si>
    <t>収入受取</t>
  </si>
  <si>
    <t>注意点</t>
    <rPh sb="0" eb="3">
      <t>チュウイテン</t>
    </rPh>
    <phoneticPr fontId="2"/>
  </si>
  <si>
    <t>マイナスにならないよう注意</t>
    <rPh sb="11" eb="13">
      <t>チュウイ</t>
    </rPh>
    <phoneticPr fontId="2"/>
  </si>
  <si>
    <t>基本的には手を付けない口座</t>
    <rPh sb="0" eb="3">
      <t>キホンテキ</t>
    </rPh>
    <rPh sb="5" eb="6">
      <t>テ</t>
    </rPh>
    <rPh sb="7" eb="8">
      <t>ツ</t>
    </rPh>
    <rPh sb="11" eb="13">
      <t>コウザ</t>
    </rPh>
    <phoneticPr fontId="2"/>
  </si>
  <si>
    <t>ケータイ決済</t>
    <rPh sb="4" eb="6">
      <t>ケッサイ</t>
    </rPh>
    <phoneticPr fontId="2"/>
  </si>
  <si>
    <t>カード購入（コンビニ等で）</t>
    <rPh sb="3" eb="5">
      <t>コウニュウ</t>
    </rPh>
    <rPh sb="10" eb="11">
      <t>トウ</t>
    </rPh>
    <phoneticPr fontId="2"/>
  </si>
  <si>
    <t>代引き払い</t>
    <rPh sb="0" eb="2">
      <t>ダイビ</t>
    </rPh>
    <rPh sb="3" eb="4">
      <t>バラ</t>
    </rPh>
    <phoneticPr fontId="2"/>
  </si>
  <si>
    <t>家計簿</t>
    <rPh sb="0" eb="3">
      <t>カケイボ</t>
    </rPh>
    <phoneticPr fontId="2"/>
  </si>
  <si>
    <t>Ⓐ10月の収支計画</t>
    <rPh sb="3" eb="4">
      <t>ガツ</t>
    </rPh>
    <rPh sb="5" eb="7">
      <t>シュウシ</t>
    </rPh>
    <rPh sb="7" eb="9">
      <t>ケイカク</t>
    </rPh>
    <phoneticPr fontId="2"/>
  </si>
  <si>
    <t>コンビニ</t>
    <phoneticPr fontId="2"/>
  </si>
  <si>
    <t>食費</t>
    <rPh sb="0" eb="2">
      <t>ショクヒ</t>
    </rPh>
    <phoneticPr fontId="2"/>
  </si>
  <si>
    <t>日用品</t>
    <rPh sb="0" eb="3">
      <t>ニチヨウヒン</t>
    </rPh>
    <phoneticPr fontId="2"/>
  </si>
  <si>
    <t>年間支出</t>
    <rPh sb="0" eb="2">
      <t>ネンカン</t>
    </rPh>
    <rPh sb="2" eb="4">
      <t>シシュツ</t>
    </rPh>
    <phoneticPr fontId="2"/>
  </si>
  <si>
    <t>月間支出</t>
    <rPh sb="0" eb="2">
      <t>ゲッカン</t>
    </rPh>
    <rPh sb="2" eb="4">
      <t>シシュツ</t>
    </rPh>
    <phoneticPr fontId="2"/>
  </si>
  <si>
    <t>東京スター銀行奨学金（ボーナス月追加分）</t>
    <rPh sb="0" eb="2">
      <t>トウキョウ</t>
    </rPh>
    <rPh sb="5" eb="7">
      <t>ギンコウ</t>
    </rPh>
    <rPh sb="7" eb="10">
      <t>ショウガクキン</t>
    </rPh>
    <rPh sb="15" eb="16">
      <t>ツキ</t>
    </rPh>
    <rPh sb="16" eb="18">
      <t>ツイカ</t>
    </rPh>
    <rPh sb="18" eb="19">
      <t>ブン</t>
    </rPh>
    <phoneticPr fontId="2"/>
  </si>
  <si>
    <t>交際費・趣味・娯楽</t>
  </si>
  <si>
    <t>交際費・趣味・娯楽</t>
    <rPh sb="0" eb="2">
      <t>コウサイ</t>
    </rPh>
    <rPh sb="2" eb="3">
      <t>ヒ</t>
    </rPh>
    <rPh sb="4" eb="6">
      <t>シュミ</t>
    </rPh>
    <rPh sb="7" eb="9">
      <t>ゴラク</t>
    </rPh>
    <phoneticPr fontId="2"/>
  </si>
  <si>
    <t>メモ</t>
    <phoneticPr fontId="2"/>
  </si>
  <si>
    <t>就職活動費</t>
    <rPh sb="0" eb="2">
      <t>シュウショク</t>
    </rPh>
    <rPh sb="2" eb="4">
      <t>カツドウ</t>
    </rPh>
    <rPh sb="4" eb="5">
      <t>ヒ</t>
    </rPh>
    <phoneticPr fontId="2"/>
  </si>
  <si>
    <t>支援金</t>
    <rPh sb="0" eb="3">
      <t>シエンキン</t>
    </rPh>
    <phoneticPr fontId="2"/>
  </si>
  <si>
    <t>〇〇市生活支援金</t>
    <rPh sb="2" eb="3">
      <t>シ</t>
    </rPh>
    <rPh sb="3" eb="5">
      <t>セイカツ</t>
    </rPh>
    <rPh sb="5" eb="7">
      <t>シエン</t>
    </rPh>
    <rPh sb="7" eb="8">
      <t>キン</t>
    </rPh>
    <phoneticPr fontId="2"/>
  </si>
  <si>
    <t>先取貯金</t>
    <rPh sb="0" eb="2">
      <t>サキドリ</t>
    </rPh>
    <rPh sb="2" eb="4">
      <t>チョキン</t>
    </rPh>
    <phoneticPr fontId="2"/>
  </si>
  <si>
    <t>臨時支出</t>
    <rPh sb="0" eb="2">
      <t>リンジ</t>
    </rPh>
    <rPh sb="2" eb="4">
      <t>シシュツ</t>
    </rPh>
    <phoneticPr fontId="2"/>
  </si>
  <si>
    <t>ボーナス月の追加分。</t>
  </si>
  <si>
    <t>一時金や年毎月ではない奨学金・支度金・祝い金の年間でもらえる金額を記入。</t>
    <phoneticPr fontId="2"/>
  </si>
  <si>
    <t>用途①</t>
    <rPh sb="0" eb="2">
      <t>ヨウト</t>
    </rPh>
    <phoneticPr fontId="2"/>
  </si>
  <si>
    <t>用途②</t>
    <rPh sb="0" eb="2">
      <t>ヨウト</t>
    </rPh>
    <phoneticPr fontId="2"/>
  </si>
  <si>
    <t>用途③</t>
    <rPh sb="0" eb="2">
      <t>ヨウト</t>
    </rPh>
    <phoneticPr fontId="2"/>
  </si>
  <si>
    <t>主な支払方法</t>
    <rPh sb="0" eb="1">
      <t>オモ</t>
    </rPh>
    <rPh sb="2" eb="4">
      <t>シハライ</t>
    </rPh>
    <rPh sb="4" eb="6">
      <t>ホウホウ</t>
    </rPh>
    <phoneticPr fontId="2"/>
  </si>
  <si>
    <t>その他の支払方法</t>
    <rPh sb="2" eb="3">
      <t>タ</t>
    </rPh>
    <rPh sb="4" eb="6">
      <t>シハラ</t>
    </rPh>
    <rPh sb="6" eb="8">
      <t>ホウホウ</t>
    </rPh>
    <phoneticPr fontId="2"/>
  </si>
  <si>
    <t>お名前</t>
    <rPh sb="1" eb="3">
      <t>ナマエ</t>
    </rPh>
    <phoneticPr fontId="2"/>
  </si>
  <si>
    <t>1年間の収入合計</t>
    <rPh sb="1" eb="3">
      <t>ネンカン</t>
    </rPh>
    <rPh sb="4" eb="6">
      <t>シュウニュウ</t>
    </rPh>
    <rPh sb="6" eb="8">
      <t>ゴウケイ</t>
    </rPh>
    <phoneticPr fontId="2"/>
  </si>
  <si>
    <t>1年間の支出合計</t>
    <rPh sb="1" eb="3">
      <t>ネンカン</t>
    </rPh>
    <rPh sb="4" eb="6">
      <t>シシュツ</t>
    </rPh>
    <rPh sb="6" eb="8">
      <t>ゴウケイ</t>
    </rPh>
    <phoneticPr fontId="2"/>
  </si>
  <si>
    <t>東京　太郎</t>
    <rPh sb="0" eb="2">
      <t>トウキョウ</t>
    </rPh>
    <rPh sb="3" eb="5">
      <t>タロウ</t>
    </rPh>
    <phoneticPr fontId="2"/>
  </si>
  <si>
    <t>家賃</t>
    <rPh sb="0" eb="2">
      <t>ヤチン</t>
    </rPh>
    <phoneticPr fontId="2"/>
  </si>
  <si>
    <t>国民健康保険</t>
    <rPh sb="0" eb="2">
      <t>コクミン</t>
    </rPh>
    <rPh sb="2" eb="4">
      <t>ケンコウ</t>
    </rPh>
    <rPh sb="4" eb="6">
      <t>ホケン</t>
    </rPh>
    <phoneticPr fontId="2"/>
  </si>
  <si>
    <t>今の貯蓄残高</t>
    <rPh sb="0" eb="1">
      <t>イマ</t>
    </rPh>
    <rPh sb="2" eb="4">
      <t>チョチク</t>
    </rPh>
    <rPh sb="4" eb="6">
      <t>ザンダカ</t>
    </rPh>
    <phoneticPr fontId="2"/>
  </si>
  <si>
    <t>教材費</t>
    <rPh sb="0" eb="3">
      <t>キョウザイヒ</t>
    </rPh>
    <phoneticPr fontId="2"/>
  </si>
  <si>
    <t>項目一覧</t>
    <rPh sb="0" eb="2">
      <t>コウモク</t>
    </rPh>
    <rPh sb="2" eb="4">
      <t>イチラン</t>
    </rPh>
    <phoneticPr fontId="2"/>
  </si>
  <si>
    <t>合計</t>
    <rPh sb="0" eb="2">
      <t>ゴウケイ</t>
    </rPh>
    <phoneticPr fontId="2"/>
  </si>
  <si>
    <t>引越費用</t>
    <rPh sb="0" eb="1">
      <t>ヒ</t>
    </rPh>
    <rPh sb="1" eb="2">
      <t>コ</t>
    </rPh>
    <rPh sb="2" eb="4">
      <t>ヒヨウ</t>
    </rPh>
    <phoneticPr fontId="2"/>
  </si>
  <si>
    <t>毎月払いの支払いを記入。</t>
    <rPh sb="0" eb="2">
      <t>マイツキ</t>
    </rPh>
    <rPh sb="2" eb="3">
      <t>バラ</t>
    </rPh>
    <rPh sb="5" eb="7">
      <t>シハラ</t>
    </rPh>
    <rPh sb="9" eb="11">
      <t>キニュウ</t>
    </rPh>
    <phoneticPr fontId="2"/>
  </si>
  <si>
    <t>年に数回の支出を記入。</t>
    <phoneticPr fontId="2"/>
  </si>
  <si>
    <t>毎月払いの奨学金を記入。</t>
    <rPh sb="0" eb="2">
      <t>マイツキ</t>
    </rPh>
    <rPh sb="2" eb="3">
      <t>バラ</t>
    </rPh>
    <rPh sb="5" eb="8">
      <t>ショウガクキン</t>
    </rPh>
    <rPh sb="9" eb="11">
      <t>キニュウ</t>
    </rPh>
    <phoneticPr fontId="2"/>
  </si>
  <si>
    <t>東京スター銀行スター銀行奨学金</t>
    <rPh sb="0" eb="7">
      <t>トウキョウ</t>
    </rPh>
    <rPh sb="10" eb="12">
      <t>ギンコウ</t>
    </rPh>
    <rPh sb="12" eb="15">
      <t>ショウガクキン</t>
    </rPh>
    <phoneticPr fontId="2"/>
  </si>
  <si>
    <t>4年間の収支計画表</t>
    <rPh sb="1" eb="3">
      <t>ネンカン</t>
    </rPh>
    <rPh sb="4" eb="6">
      <t>シュウシ</t>
    </rPh>
    <rPh sb="6" eb="8">
      <t>ケイカク</t>
    </rPh>
    <rPh sb="8" eb="9">
      <t>ヒョウ</t>
    </rPh>
    <phoneticPr fontId="2"/>
  </si>
  <si>
    <t>収支結果</t>
    <rPh sb="0" eb="2">
      <t>シュウシ</t>
    </rPh>
    <rPh sb="2" eb="4">
      <t>ケッカ</t>
    </rPh>
    <phoneticPr fontId="2"/>
  </si>
  <si>
    <r>
      <t>メモ　</t>
    </r>
    <r>
      <rPr>
        <b/>
        <sz val="12"/>
        <color rgb="FF000000"/>
        <rFont val="メイリオ"/>
        <family val="3"/>
        <charset val="128"/>
      </rPr>
      <t>※ご自由にお使いください</t>
    </r>
    <rPh sb="5" eb="7">
      <t>ジユウ</t>
    </rPh>
    <rPh sb="9" eb="10">
      <t>ツカ</t>
    </rPh>
    <phoneticPr fontId="2"/>
  </si>
  <si>
    <r>
      <t>これまでの</t>
    </r>
    <r>
      <rPr>
        <b/>
        <u/>
        <sz val="11"/>
        <color rgb="FF000000"/>
        <rFont val="メイリオ"/>
        <family val="3"/>
        <charset val="128"/>
      </rPr>
      <t>貯蓄残高</t>
    </r>
    <r>
      <rPr>
        <sz val="11"/>
        <color rgb="FF000000"/>
        <rFont val="メイリオ"/>
        <family val="3"/>
        <charset val="128"/>
      </rPr>
      <t>予定を記入。</t>
    </r>
    <rPh sb="5" eb="7">
      <t>チョチク</t>
    </rPh>
    <rPh sb="7" eb="9">
      <t>ザンダカ</t>
    </rPh>
    <rPh sb="9" eb="11">
      <t>ヨテイ</t>
    </rPh>
    <rPh sb="12" eb="14">
      <t>キニュウ</t>
    </rPh>
    <phoneticPr fontId="2"/>
  </si>
  <si>
    <r>
      <t>支出　1年目　</t>
    </r>
    <r>
      <rPr>
        <b/>
        <sz val="14"/>
        <color rgb="FFFF0000"/>
        <rFont val="メイリオ"/>
        <family val="3"/>
        <charset val="128"/>
      </rPr>
      <t>※引越し等自立にあたって必要となる費用を含んでください</t>
    </r>
    <rPh sb="4" eb="6">
      <t>ネンメ</t>
    </rPh>
    <rPh sb="8" eb="10">
      <t>ヒッコ</t>
    </rPh>
    <rPh sb="11" eb="12">
      <t>ナド</t>
    </rPh>
    <rPh sb="12" eb="14">
      <t>ジリツ</t>
    </rPh>
    <rPh sb="19" eb="21">
      <t>ヒツヨウ</t>
    </rPh>
    <rPh sb="24" eb="26">
      <t>ヒヨウ</t>
    </rPh>
    <rPh sb="27" eb="28">
      <t>フク</t>
    </rPh>
    <phoneticPr fontId="2"/>
  </si>
  <si>
    <t>(書式7）</t>
    <rPh sb="1" eb="3">
      <t>ショシキ</t>
    </rPh>
    <phoneticPr fontId="2"/>
  </si>
  <si>
    <t>4月、10月</t>
    <phoneticPr fontId="2"/>
  </si>
  <si>
    <t>修学支援新制度　授業料減免</t>
    <rPh sb="0" eb="2">
      <t xml:space="preserve">シュウガク </t>
    </rPh>
    <rPh sb="2" eb="4">
      <t xml:space="preserve">シエン </t>
    </rPh>
    <rPh sb="4" eb="7">
      <t xml:space="preserve">シンセイド </t>
    </rPh>
    <rPh sb="8" eb="11">
      <t xml:space="preserve">ジュギョウリョウ </t>
    </rPh>
    <rPh sb="11" eb="13">
      <t xml:space="preserve">ゲンメン </t>
    </rPh>
    <phoneticPr fontId="2"/>
  </si>
  <si>
    <t>4月、5月</t>
    <phoneticPr fontId="2"/>
  </si>
  <si>
    <t>修学支援新制度　入学金減免</t>
    <rPh sb="0" eb="1">
      <t xml:space="preserve">シュウガク </t>
    </rPh>
    <rPh sb="2" eb="3">
      <t xml:space="preserve">シエン </t>
    </rPh>
    <rPh sb="4" eb="5">
      <t xml:space="preserve">シンセイド </t>
    </rPh>
    <rPh sb="8" eb="11">
      <t xml:space="preserve">ニュウガクキン </t>
    </rPh>
    <rPh sb="11" eb="13">
      <t xml:space="preserve">ゲンメン </t>
    </rPh>
    <phoneticPr fontId="2"/>
  </si>
  <si>
    <t>奨学金</t>
    <rPh sb="0" eb="3">
      <t xml:space="preserve">ショウガクキン </t>
    </rPh>
    <phoneticPr fontId="2"/>
  </si>
  <si>
    <t>大学進学等自立生活支度金（特別基準/国）</t>
    <rPh sb="0" eb="5">
      <t xml:space="preserve">ダイガクシンガクトウ </t>
    </rPh>
    <rPh sb="5" eb="9">
      <t xml:space="preserve">ジリツセイカツ </t>
    </rPh>
    <rPh sb="9" eb="12">
      <t xml:space="preserve">シタクキン </t>
    </rPh>
    <rPh sb="13" eb="15">
      <t xml:space="preserve">トクベツ </t>
    </rPh>
    <rPh sb="15" eb="17">
      <t xml:space="preserve">キジュン </t>
    </rPh>
    <rPh sb="18" eb="19">
      <t xml:space="preserve">クニ </t>
    </rPh>
    <phoneticPr fontId="2"/>
  </si>
  <si>
    <t>4月</t>
    <phoneticPr fontId="2"/>
  </si>
  <si>
    <t>大学進学等自立支援支度金（一般/区）</t>
    <rPh sb="0" eb="1">
      <t xml:space="preserve">ダイガク </t>
    </rPh>
    <rPh sb="2" eb="3">
      <t xml:space="preserve">シンガクトウ </t>
    </rPh>
    <rPh sb="5" eb="6">
      <t xml:space="preserve">ジリツシエン </t>
    </rPh>
    <rPh sb="9" eb="12">
      <t xml:space="preserve">シタクキン </t>
    </rPh>
    <rPh sb="13" eb="15">
      <t xml:space="preserve">イッパン </t>
    </rPh>
    <rPh sb="16" eb="17">
      <t xml:space="preserve">ク </t>
    </rPh>
    <phoneticPr fontId="2"/>
  </si>
  <si>
    <t>●●基金（卒業まで・給付）</t>
    <rPh sb="2" eb="4">
      <t xml:space="preserve">キキン </t>
    </rPh>
    <rPh sb="5" eb="7">
      <t xml:space="preserve">ソツギョウ </t>
    </rPh>
    <rPh sb="10" eb="12">
      <t xml:space="preserve">キュウフ </t>
    </rPh>
    <phoneticPr fontId="2"/>
  </si>
  <si>
    <t>奨学金</t>
    <rPh sb="0" eb="1">
      <t xml:space="preserve">ショウガクキン </t>
    </rPh>
    <phoneticPr fontId="2"/>
  </si>
  <si>
    <t>●●財団　一時金</t>
    <rPh sb="2" eb="4">
      <t xml:space="preserve">ザイダン </t>
    </rPh>
    <rPh sb="5" eb="8">
      <t xml:space="preserve">イチジキン </t>
    </rPh>
    <phoneticPr fontId="2"/>
  </si>
  <si>
    <t>●●県お祝い金</t>
    <rPh sb="1" eb="2">
      <t>●</t>
    </rPh>
    <rPh sb="2" eb="3">
      <t xml:space="preserve">ケン </t>
    </rPh>
    <phoneticPr fontId="2"/>
  </si>
  <si>
    <t>スーパー</t>
    <phoneticPr fontId="2"/>
  </si>
  <si>
    <t>日本学生支援機構(給付型）</t>
    <rPh sb="0" eb="2">
      <t>ニホン</t>
    </rPh>
    <rPh sb="2" eb="4">
      <t>ガクセイ</t>
    </rPh>
    <rPh sb="4" eb="6">
      <t>シエン</t>
    </rPh>
    <rPh sb="6" eb="8">
      <t>キコウ</t>
    </rPh>
    <rPh sb="9" eb="11">
      <t xml:space="preserve">キュウフ </t>
    </rPh>
    <rPh sb="11" eb="12">
      <t xml:space="preserve">ガタ </t>
    </rPh>
    <phoneticPr fontId="2"/>
  </si>
  <si>
    <t>支援金</t>
    <rPh sb="0" eb="3">
      <t xml:space="preserve">シエンキン </t>
    </rPh>
    <phoneticPr fontId="2"/>
  </si>
  <si>
    <t>施設等の支える会</t>
    <rPh sb="0" eb="3">
      <t xml:space="preserve">シセツトウ </t>
    </rPh>
    <rPh sb="7" eb="8">
      <t xml:space="preserve">カイ </t>
    </rPh>
    <phoneticPr fontId="2"/>
  </si>
  <si>
    <t>●●基金（進級時）</t>
    <rPh sb="2" eb="4">
      <t xml:space="preserve">キキン </t>
    </rPh>
    <rPh sb="5" eb="7">
      <t xml:space="preserve">シンキュウ </t>
    </rPh>
    <rPh sb="7" eb="8">
      <t xml:space="preserve">ジ </t>
    </rPh>
    <phoneticPr fontId="2"/>
  </si>
  <si>
    <t>貯金残高（高校卒業時）</t>
    <rPh sb="0" eb="2">
      <t>チョキン</t>
    </rPh>
    <rPh sb="2" eb="4">
      <t>ザンダカ</t>
    </rPh>
    <rPh sb="5" eb="7">
      <t>コウコウ</t>
    </rPh>
    <rPh sb="7" eb="9">
      <t>ソツギョウ</t>
    </rPh>
    <rPh sb="9" eb="10">
      <t>ジ</t>
    </rPh>
    <phoneticPr fontId="2"/>
  </si>
  <si>
    <t>児童手当</t>
    <rPh sb="0" eb="2">
      <t>ジドウ</t>
    </rPh>
    <rPh sb="2" eb="4">
      <t xml:space="preserve">テアテ </t>
    </rPh>
    <phoneticPr fontId="2"/>
  </si>
  <si>
    <t>実績</t>
    <rPh sb="0" eb="2">
      <t>ジッセキ</t>
    </rPh>
    <phoneticPr fontId="2"/>
  </si>
  <si>
    <t>貸与</t>
    <rPh sb="0" eb="2">
      <t>タイヨ</t>
    </rPh>
    <phoneticPr fontId="2"/>
  </si>
  <si>
    <t>卒業後返す金額</t>
    <rPh sb="0" eb="3">
      <t>ソツギョウゴ</t>
    </rPh>
    <rPh sb="3" eb="4">
      <t>カエ</t>
    </rPh>
    <rPh sb="5" eb="7">
      <t>キンガク</t>
    </rPh>
    <phoneticPr fontId="2"/>
  </si>
  <si>
    <t>メンター</t>
    <phoneticPr fontId="2"/>
  </si>
  <si>
    <t>奨学生</t>
    <rPh sb="0" eb="3">
      <t>ショウガクセイ</t>
    </rPh>
    <phoneticPr fontId="2"/>
  </si>
  <si>
    <t>第一希望（日付・時間）</t>
    <rPh sb="0" eb="2">
      <t>ダイイチ</t>
    </rPh>
    <rPh sb="2" eb="4">
      <t>キボウ</t>
    </rPh>
    <rPh sb="5" eb="7">
      <t>ヒヅケ</t>
    </rPh>
    <rPh sb="8" eb="10">
      <t>ジカン</t>
    </rPh>
    <phoneticPr fontId="2"/>
  </si>
  <si>
    <t>第二希望（日付・時間）</t>
    <rPh sb="0" eb="2">
      <t>ダイニ</t>
    </rPh>
    <rPh sb="2" eb="4">
      <t>キボウ</t>
    </rPh>
    <phoneticPr fontId="2"/>
  </si>
  <si>
    <t>第三希望（日付・時間）</t>
    <rPh sb="0" eb="1">
      <t>ダイ</t>
    </rPh>
    <rPh sb="1" eb="2">
      <t>サン</t>
    </rPh>
    <rPh sb="2" eb="4">
      <t>キボウ</t>
    </rPh>
    <phoneticPr fontId="2"/>
  </si>
  <si>
    <t>来月の面談日</t>
    <rPh sb="0" eb="2">
      <t>ライゲツ</t>
    </rPh>
    <rPh sb="3" eb="5">
      <t>メンダン</t>
    </rPh>
    <rPh sb="5" eb="6">
      <t>ヒ</t>
    </rPh>
    <phoneticPr fontId="2"/>
  </si>
  <si>
    <t>日用品</t>
  </si>
  <si>
    <t>最終レポート</t>
    <rPh sb="0" eb="2">
      <t>サイシュウ</t>
    </rPh>
    <phoneticPr fontId="2"/>
  </si>
  <si>
    <t>1年間取り組んでみて、感じたこと、思ったことを教えてください。</t>
    <phoneticPr fontId="2"/>
  </si>
  <si>
    <t>自分が苦手だと感じた、もしくは難しかったと感じた点はどこですか。</t>
    <phoneticPr fontId="2"/>
  </si>
  <si>
    <t>Ⓐ1月の残高確認</t>
    <rPh sb="2" eb="3">
      <t>ガツ</t>
    </rPh>
    <rPh sb="4" eb="6">
      <t>ザンダカ</t>
    </rPh>
    <rPh sb="6" eb="8">
      <t>カクニン</t>
    </rPh>
    <phoneticPr fontId="2"/>
  </si>
  <si>
    <t>その他</t>
    <rPh sb="2" eb="3">
      <t>ホカ</t>
    </rPh>
    <phoneticPr fontId="2"/>
  </si>
  <si>
    <t>※支出は1件5,000円以上のみ記入。レシート・明細は月末に確認できるようにする。</t>
    <rPh sb="1" eb="3">
      <t>シシュツ</t>
    </rPh>
    <rPh sb="5" eb="6">
      <t>ケン</t>
    </rPh>
    <rPh sb="24" eb="26">
      <t>メイサイ</t>
    </rPh>
    <rPh sb="27" eb="29">
      <t>ゲツマツ</t>
    </rPh>
    <rPh sb="30" eb="32">
      <t>カクニン</t>
    </rPh>
    <phoneticPr fontId="2"/>
  </si>
  <si>
    <t>内容確認済み</t>
    <rPh sb="0" eb="2">
      <t>ナイヨウ</t>
    </rPh>
    <rPh sb="2" eb="4">
      <t>カクニン</t>
    </rPh>
    <rPh sb="4" eb="5">
      <t>ズ</t>
    </rPh>
    <phoneticPr fontId="2"/>
  </si>
  <si>
    <t>入力中</t>
  </si>
  <si>
    <r>
      <rPr>
        <sz val="14"/>
        <color rgb="FF000000"/>
        <rFont val="メイリオ"/>
        <family val="3"/>
        <charset val="128"/>
      </rPr>
      <t>次回の面談調整</t>
    </r>
    <r>
      <rPr>
        <sz val="11"/>
        <color rgb="FF000000"/>
        <rFont val="メイリオ"/>
        <family val="3"/>
        <charset val="128"/>
      </rPr>
      <t>　面談の時に希望日を入力し合い、資料提出日までに次回面談日を決定してください。</t>
    </r>
    <rPh sb="0" eb="2">
      <t>ジカイ</t>
    </rPh>
    <rPh sb="3" eb="5">
      <t>メンダン</t>
    </rPh>
    <rPh sb="5" eb="7">
      <t>チョウセイ</t>
    </rPh>
    <rPh sb="8" eb="10">
      <t>メンダン</t>
    </rPh>
    <rPh sb="11" eb="12">
      <t>トキ</t>
    </rPh>
    <rPh sb="13" eb="16">
      <t>キボウビ</t>
    </rPh>
    <rPh sb="17" eb="19">
      <t>ニュウリョク</t>
    </rPh>
    <rPh sb="20" eb="21">
      <t>ア</t>
    </rPh>
    <rPh sb="23" eb="25">
      <t>シリョウ</t>
    </rPh>
    <rPh sb="25" eb="27">
      <t>テイシュツ</t>
    </rPh>
    <rPh sb="27" eb="28">
      <t>ビ</t>
    </rPh>
    <rPh sb="31" eb="33">
      <t>ジカイ</t>
    </rPh>
    <rPh sb="33" eb="35">
      <t>メンダン</t>
    </rPh>
    <rPh sb="35" eb="36">
      <t>ビ</t>
    </rPh>
    <rPh sb="37" eb="39">
      <t>ケッテイ</t>
    </rPh>
    <phoneticPr fontId="2"/>
  </si>
  <si>
    <t>4月の振り返り・感想</t>
    <rPh sb="1" eb="2">
      <t>ガツ</t>
    </rPh>
    <rPh sb="3" eb="4">
      <t>フ</t>
    </rPh>
    <rPh sb="5" eb="6">
      <t>カエ</t>
    </rPh>
    <rPh sb="8" eb="10">
      <t>カンソウ</t>
    </rPh>
    <phoneticPr fontId="2"/>
  </si>
  <si>
    <t>■</t>
    <phoneticPr fontId="2"/>
  </si>
  <si>
    <t>5月の振り返り・感想</t>
    <rPh sb="1" eb="2">
      <t>ガツ</t>
    </rPh>
    <rPh sb="3" eb="4">
      <t>フ</t>
    </rPh>
    <rPh sb="5" eb="6">
      <t>カエ</t>
    </rPh>
    <rPh sb="8" eb="10">
      <t>カンソウ</t>
    </rPh>
    <phoneticPr fontId="2"/>
  </si>
  <si>
    <t>■赤いセルの数字が5,000円以上合わなかった場合…原因を思い出して書いてみましょう。</t>
    <phoneticPr fontId="2"/>
  </si>
  <si>
    <t>また、項目を使途不明金として、Ⓗ支出（緑の項目）の最後の行に記録しましょう</t>
    <rPh sb="3" eb="5">
      <t>コウモク</t>
    </rPh>
    <phoneticPr fontId="2"/>
  </si>
  <si>
    <t>6月の振り返り・感想</t>
    <rPh sb="1" eb="2">
      <t>ガツ</t>
    </rPh>
    <rPh sb="3" eb="4">
      <t>フ</t>
    </rPh>
    <rPh sb="5" eb="6">
      <t>カエ</t>
    </rPh>
    <rPh sb="8" eb="10">
      <t>カンソウ</t>
    </rPh>
    <phoneticPr fontId="2"/>
  </si>
  <si>
    <t>7月の振り返り・感想</t>
    <rPh sb="1" eb="2">
      <t>ガツ</t>
    </rPh>
    <rPh sb="3" eb="4">
      <t>フ</t>
    </rPh>
    <rPh sb="5" eb="6">
      <t>カエ</t>
    </rPh>
    <rPh sb="8" eb="10">
      <t>カンソウ</t>
    </rPh>
    <phoneticPr fontId="2"/>
  </si>
  <si>
    <t>8月の振り返り・感想</t>
    <rPh sb="1" eb="2">
      <t>ガツ</t>
    </rPh>
    <rPh sb="3" eb="4">
      <t>フ</t>
    </rPh>
    <rPh sb="5" eb="6">
      <t>カエ</t>
    </rPh>
    <rPh sb="8" eb="10">
      <t>カンソウ</t>
    </rPh>
    <phoneticPr fontId="2"/>
  </si>
  <si>
    <t>9月の振り返り・感想</t>
    <rPh sb="1" eb="2">
      <t>ガツ</t>
    </rPh>
    <rPh sb="3" eb="4">
      <t>フ</t>
    </rPh>
    <rPh sb="5" eb="6">
      <t>カエ</t>
    </rPh>
    <rPh sb="8" eb="10">
      <t>カンソウ</t>
    </rPh>
    <phoneticPr fontId="2"/>
  </si>
  <si>
    <t>10月の振り返り・感想</t>
    <rPh sb="2" eb="3">
      <t>ガツ</t>
    </rPh>
    <rPh sb="4" eb="5">
      <t>フ</t>
    </rPh>
    <rPh sb="6" eb="7">
      <t>カエ</t>
    </rPh>
    <rPh sb="9" eb="11">
      <t>カンソウ</t>
    </rPh>
    <phoneticPr fontId="2"/>
  </si>
  <si>
    <t>11月の振り返り・感想</t>
    <rPh sb="2" eb="3">
      <t>ガツ</t>
    </rPh>
    <rPh sb="4" eb="5">
      <t>フ</t>
    </rPh>
    <rPh sb="6" eb="7">
      <t>カエ</t>
    </rPh>
    <rPh sb="9" eb="11">
      <t>カンソウ</t>
    </rPh>
    <phoneticPr fontId="2"/>
  </si>
  <si>
    <t>12月の振り返り・感想</t>
    <rPh sb="2" eb="3">
      <t>ガツ</t>
    </rPh>
    <rPh sb="4" eb="5">
      <t>フ</t>
    </rPh>
    <rPh sb="6" eb="7">
      <t>カエ</t>
    </rPh>
    <rPh sb="9" eb="11">
      <t>カンソウ</t>
    </rPh>
    <phoneticPr fontId="2"/>
  </si>
  <si>
    <t>1月の振り返り・感想</t>
    <rPh sb="1" eb="2">
      <t>ガツ</t>
    </rPh>
    <rPh sb="3" eb="4">
      <t>フ</t>
    </rPh>
    <rPh sb="5" eb="6">
      <t>カエ</t>
    </rPh>
    <rPh sb="8" eb="10">
      <t>カンソウ</t>
    </rPh>
    <phoneticPr fontId="2"/>
  </si>
  <si>
    <t>2月の振り返り・感想</t>
    <rPh sb="1" eb="2">
      <t>ガツ</t>
    </rPh>
    <rPh sb="3" eb="4">
      <t>フ</t>
    </rPh>
    <rPh sb="5" eb="6">
      <t>カエ</t>
    </rPh>
    <rPh sb="8" eb="10">
      <t>カンソウ</t>
    </rPh>
    <phoneticPr fontId="2"/>
  </si>
  <si>
    <t>例：外食のお金をつけ忘れた。コンビニの買い物をつけていなかった　etc.</t>
    <rPh sb="19" eb="20">
      <t>カ</t>
    </rPh>
    <rPh sb="21" eb="22">
      <t>モノ</t>
    </rPh>
    <phoneticPr fontId="2"/>
  </si>
  <si>
    <t>アルバイト</t>
  </si>
  <si>
    <t>コンビニ</t>
  </si>
  <si>
    <t>奨学金</t>
  </si>
  <si>
    <t>スーツ、靴、交通費等</t>
    <phoneticPr fontId="2"/>
  </si>
  <si>
    <t>思った以上に差があった場合、来年以降はどうしていこうと思いますか。</t>
    <rPh sb="0" eb="1">
      <t>オモ</t>
    </rPh>
    <rPh sb="3" eb="5">
      <t>イジョウ</t>
    </rPh>
    <rPh sb="6" eb="7">
      <t>サ</t>
    </rPh>
    <rPh sb="11" eb="13">
      <t>バアイ</t>
    </rPh>
    <rPh sb="14" eb="16">
      <t>ライネン</t>
    </rPh>
    <rPh sb="16" eb="18">
      <t>イコウ</t>
    </rPh>
    <rPh sb="27" eb="28">
      <t>オモ</t>
    </rPh>
    <phoneticPr fontId="2"/>
  </si>
  <si>
    <t>予定と実績の差はどれくらいでしたか。4年間で考えた場合、その差は想定内でしたか。</t>
    <rPh sb="19" eb="21">
      <t>ネンカン</t>
    </rPh>
    <rPh sb="22" eb="23">
      <t>カンガ</t>
    </rPh>
    <rPh sb="25" eb="27">
      <t>バアイ</t>
    </rPh>
    <phoneticPr fontId="2"/>
  </si>
  <si>
    <t>１年間の金銭管理トレーニング（金トレ）お疲れ様でした！</t>
    <rPh sb="1" eb="3">
      <t>ネンカン</t>
    </rPh>
    <rPh sb="4" eb="6">
      <t>キンセン</t>
    </rPh>
    <rPh sb="6" eb="8">
      <t>カンリ</t>
    </rPh>
    <rPh sb="15" eb="16">
      <t>カネ</t>
    </rPh>
    <rPh sb="20" eb="21">
      <t>ツカ</t>
    </rPh>
    <rPh sb="22" eb="23">
      <t>サマ</t>
    </rPh>
    <phoneticPr fontId="2"/>
  </si>
  <si>
    <t>この１年を振り返ってみて、ご記入ください。</t>
    <rPh sb="3" eb="4">
      <t>ネン</t>
    </rPh>
    <phoneticPr fontId="2"/>
  </si>
  <si>
    <t>シート①4年間収支計画表の上部の収支結果（紺で塗潰しの部分）を確認しましょう。</t>
    <rPh sb="13" eb="15">
      <t>ジョウブ</t>
    </rPh>
    <rPh sb="16" eb="18">
      <t>シュウシ</t>
    </rPh>
    <rPh sb="18" eb="20">
      <t>ケッカ</t>
    </rPh>
    <rPh sb="21" eb="22">
      <t>コン</t>
    </rPh>
    <rPh sb="23" eb="25">
      <t>ヌリツブ</t>
    </rPh>
    <rPh sb="27" eb="29">
      <t>ブブン</t>
    </rPh>
    <rPh sb="31" eb="33">
      <t>カクニン</t>
    </rPh>
    <phoneticPr fontId="2"/>
  </si>
  <si>
    <t>以上</t>
    <rPh sb="0" eb="2">
      <t>イジョウ</t>
    </rPh>
    <phoneticPr fontId="2"/>
  </si>
  <si>
    <t>お祝い金</t>
  </si>
  <si>
    <t>4月、5月</t>
  </si>
  <si>
    <t>4月</t>
  </si>
  <si>
    <t>5月</t>
  </si>
  <si>
    <t>4月、10月</t>
  </si>
  <si>
    <t>3月</t>
  </si>
  <si>
    <t>スーパー</t>
  </si>
  <si>
    <t>●●基金（貸与型）</t>
    <rPh sb="2" eb="4">
      <t xml:space="preserve">キキン </t>
    </rPh>
    <rPh sb="5" eb="7">
      <t>タイヨ</t>
    </rPh>
    <rPh sb="7" eb="8">
      <t>カタ</t>
    </rPh>
    <phoneticPr fontId="2"/>
  </si>
  <si>
    <t>●</t>
  </si>
  <si>
    <t>内容確認済み</t>
    <rPh sb="0" eb="2">
      <t>ナイヨウ</t>
    </rPh>
    <rPh sb="2" eb="4">
      <t>カクニン</t>
    </rPh>
    <rPh sb="4" eb="5">
      <t>ズ</t>
    </rPh>
    <phoneticPr fontId="2"/>
  </si>
  <si>
    <t>今後、どのような方法で金銭管理していくか、考えてみてください。</t>
    <rPh sb="0" eb="2">
      <t>コンゴ</t>
    </rPh>
    <rPh sb="8" eb="10">
      <t>ホウホウ</t>
    </rPh>
    <phoneticPr fontId="2"/>
  </si>
  <si>
    <t>Ⓐ5月の収支計画</t>
    <rPh sb="2" eb="3">
      <t>ガツ</t>
    </rPh>
    <rPh sb="4" eb="6">
      <t>シュウシ</t>
    </rPh>
    <rPh sb="6" eb="8">
      <t>ケイカク</t>
    </rPh>
    <phoneticPr fontId="2"/>
  </si>
  <si>
    <t>Ⓐ6月の収支計画</t>
    <rPh sb="2" eb="3">
      <t>ガツ</t>
    </rPh>
    <rPh sb="4" eb="6">
      <t>シュウシ</t>
    </rPh>
    <rPh sb="6" eb="8">
      <t>ケイカク</t>
    </rPh>
    <phoneticPr fontId="2"/>
  </si>
  <si>
    <t>Ⓐ7月の収支計画</t>
    <rPh sb="2" eb="3">
      <t>ガツ</t>
    </rPh>
    <rPh sb="4" eb="6">
      <t>シュウシ</t>
    </rPh>
    <rPh sb="6" eb="8">
      <t>ケイカク</t>
    </rPh>
    <phoneticPr fontId="2"/>
  </si>
  <si>
    <t>Ⓐ8月の収支計画</t>
    <rPh sb="2" eb="3">
      <t>ガツ</t>
    </rPh>
    <rPh sb="4" eb="6">
      <t>シュウシ</t>
    </rPh>
    <rPh sb="6" eb="8">
      <t>ケイカク</t>
    </rPh>
    <phoneticPr fontId="2"/>
  </si>
  <si>
    <t>Ⓐ9月の収支計画</t>
    <rPh sb="2" eb="3">
      <t>ガツ</t>
    </rPh>
    <rPh sb="4" eb="6">
      <t>シュウシ</t>
    </rPh>
    <rPh sb="6" eb="8">
      <t>ケイカク</t>
    </rPh>
    <phoneticPr fontId="2"/>
  </si>
  <si>
    <t>Ⓐ11月の収支計画</t>
    <rPh sb="3" eb="4">
      <t>ガツ</t>
    </rPh>
    <rPh sb="5" eb="7">
      <t>シュウシ</t>
    </rPh>
    <rPh sb="7" eb="9">
      <t>ケイカク</t>
    </rPh>
    <phoneticPr fontId="2"/>
  </si>
  <si>
    <t>Ⓐ12月の収支計画</t>
    <rPh sb="3" eb="4">
      <t>ガツ</t>
    </rPh>
    <rPh sb="5" eb="7">
      <t>シュウシ</t>
    </rPh>
    <rPh sb="7" eb="9">
      <t>ケイカク</t>
    </rPh>
    <phoneticPr fontId="2"/>
  </si>
  <si>
    <t>Ⓐ2月の残高確認</t>
    <rPh sb="2" eb="3">
      <t>ガツ</t>
    </rPh>
    <rPh sb="4" eb="6">
      <t>ザンダカ</t>
    </rPh>
    <rPh sb="6" eb="8">
      <t>カクニン</t>
    </rPh>
    <phoneticPr fontId="2"/>
  </si>
  <si>
    <t>詳細</t>
    <rPh sb="0" eb="2">
      <t>ショウサイ</t>
    </rPh>
    <phoneticPr fontId="2"/>
  </si>
  <si>
    <t>支払方法</t>
    <rPh sb="0" eb="2">
      <t>シハライ</t>
    </rPh>
    <rPh sb="2" eb="4">
      <t>ホウホウ</t>
    </rPh>
    <phoneticPr fontId="2"/>
  </si>
  <si>
    <t>支払方法一覧</t>
    <rPh sb="0" eb="2">
      <t>シハライ</t>
    </rPh>
    <rPh sb="2" eb="4">
      <t>ホウホウ</t>
    </rPh>
    <rPh sb="4" eb="6">
      <t>イチラン</t>
    </rPh>
    <phoneticPr fontId="2"/>
  </si>
  <si>
    <t>現金（口座引落を含む）</t>
    <rPh sb="0" eb="2">
      <t>ゲンキン</t>
    </rPh>
    <rPh sb="3" eb="5">
      <t>コウザ</t>
    </rPh>
    <rPh sb="5" eb="7">
      <t>ヒキオトシ</t>
    </rPh>
    <rPh sb="8" eb="9">
      <t>フク</t>
    </rPh>
    <phoneticPr fontId="2"/>
  </si>
  <si>
    <t>前払い（チャージするもの）</t>
    <rPh sb="0" eb="2">
      <t>マエバラ</t>
    </rPh>
    <phoneticPr fontId="2"/>
  </si>
  <si>
    <t>後払い（クレジットカードなど）</t>
    <rPh sb="0" eb="1">
      <t>アト</t>
    </rPh>
    <rPh sb="1" eb="2">
      <t>バラ</t>
    </rPh>
    <phoneticPr fontId="2"/>
  </si>
  <si>
    <t>今月の後払い予定</t>
    <rPh sb="0" eb="2">
      <t>コンゲツ</t>
    </rPh>
    <rPh sb="3" eb="4">
      <t>アト</t>
    </rPh>
    <rPh sb="4" eb="5">
      <t>バラ</t>
    </rPh>
    <rPh sb="6" eb="8">
      <t>ヨテイ</t>
    </rPh>
    <phoneticPr fontId="2"/>
  </si>
  <si>
    <t>※7月追加分3万円＋12月追加分3万円=合計6万円</t>
    <phoneticPr fontId="2"/>
  </si>
  <si>
    <t>学費（入学金を含む）</t>
    <rPh sb="3" eb="6">
      <t>ニュウガクキン</t>
    </rPh>
    <rPh sb="7" eb="8">
      <t>フク</t>
    </rPh>
    <phoneticPr fontId="2"/>
  </si>
  <si>
    <t>減免でマイナスされている金額の場合はメモ欄に記載</t>
    <phoneticPr fontId="2"/>
  </si>
  <si>
    <t>教材費・その他学校関係</t>
    <rPh sb="6" eb="7">
      <t>ホカ</t>
    </rPh>
    <rPh sb="7" eb="9">
      <t>ガッコウ</t>
    </rPh>
    <rPh sb="9" eb="11">
      <t>カンケイ</t>
    </rPh>
    <phoneticPr fontId="2"/>
  </si>
  <si>
    <t>定期券・その他交通費</t>
    <rPh sb="0" eb="3">
      <t>テイキケン</t>
    </rPh>
    <phoneticPr fontId="2"/>
  </si>
  <si>
    <t>日本学生支援機構（給付型）</t>
    <rPh sb="0" eb="2">
      <t>ニホン</t>
    </rPh>
    <rPh sb="2" eb="4">
      <t>ガクセイ</t>
    </rPh>
    <rPh sb="4" eb="6">
      <t>シエン</t>
    </rPh>
    <rPh sb="6" eb="8">
      <t>キコウ</t>
    </rPh>
    <rPh sb="9" eb="12">
      <t>キュウフガタ</t>
    </rPh>
    <phoneticPr fontId="2"/>
  </si>
  <si>
    <t>日本学生支援機構（貸与型）</t>
    <rPh sb="0" eb="2">
      <t>ニホン</t>
    </rPh>
    <rPh sb="2" eb="4">
      <t>ガクセイ</t>
    </rPh>
    <rPh sb="4" eb="6">
      <t>シエン</t>
    </rPh>
    <rPh sb="6" eb="8">
      <t>キコウ</t>
    </rPh>
    <rPh sb="9" eb="11">
      <t>タイヨ</t>
    </rPh>
    <rPh sb="11" eb="12">
      <t>カタ</t>
    </rPh>
    <phoneticPr fontId="2"/>
  </si>
  <si>
    <t>通信費</t>
    <phoneticPr fontId="2"/>
  </si>
  <si>
    <t>被服費</t>
    <rPh sb="0" eb="3">
      <t>ヒフクヒ</t>
    </rPh>
    <phoneticPr fontId="2"/>
  </si>
  <si>
    <t>教材費・その他学校関係</t>
    <phoneticPr fontId="2"/>
  </si>
  <si>
    <t>定期券・その他交通費</t>
    <phoneticPr fontId="2"/>
  </si>
  <si>
    <t>年間支出</t>
    <rPh sb="0" eb="2">
      <t>ネンカン</t>
    </rPh>
    <rPh sb="2" eb="4">
      <t>シシュツ</t>
    </rPh>
    <phoneticPr fontId="2"/>
  </si>
  <si>
    <t>国民健康保険</t>
    <phoneticPr fontId="2"/>
  </si>
  <si>
    <t>月間支出</t>
    <rPh sb="0" eb="2">
      <t>ゲッカン</t>
    </rPh>
    <rPh sb="2" eb="4">
      <t>シシュツ</t>
    </rPh>
    <phoneticPr fontId="2"/>
  </si>
  <si>
    <t>項目</t>
    <rPh sb="0" eb="2">
      <t>コウモク</t>
    </rPh>
    <phoneticPr fontId="2"/>
  </si>
  <si>
    <t>敷金礼金・家賃更新</t>
    <rPh sb="5" eb="7">
      <t>ヤチン</t>
    </rPh>
    <rPh sb="7" eb="9">
      <t>コウシン</t>
    </rPh>
    <phoneticPr fontId="2"/>
  </si>
  <si>
    <t>実施日</t>
    <rPh sb="0" eb="2">
      <t>ジッシ</t>
    </rPh>
    <rPh sb="2" eb="3">
      <t>ビ</t>
    </rPh>
    <phoneticPr fontId="2"/>
  </si>
  <si>
    <r>
      <t>今月の面談　</t>
    </r>
    <r>
      <rPr>
        <sz val="10"/>
        <color rgb="FF000000"/>
        <rFont val="メイリオ"/>
        <family val="3"/>
        <charset val="128"/>
      </rPr>
      <t>※複数回実施した場合は、複数の日程を記入してください。</t>
    </r>
    <rPh sb="0" eb="2">
      <t>コンゲツ</t>
    </rPh>
    <rPh sb="3" eb="5">
      <t>メンダン</t>
    </rPh>
    <rPh sb="7" eb="9">
      <t>フクスウ</t>
    </rPh>
    <rPh sb="9" eb="10">
      <t>カイ</t>
    </rPh>
    <rPh sb="10" eb="12">
      <t>ジッシ</t>
    </rPh>
    <rPh sb="14" eb="16">
      <t>バアイ</t>
    </rPh>
    <rPh sb="18" eb="20">
      <t>フクスウ</t>
    </rPh>
    <rPh sb="21" eb="23">
      <t>ニッテイ</t>
    </rPh>
    <rPh sb="24" eb="26">
      <t>キニュウ</t>
    </rPh>
    <phoneticPr fontId="2"/>
  </si>
  <si>
    <t>奨学金（給付金含む）</t>
    <rPh sb="0" eb="3">
      <t>ショウガクキン</t>
    </rPh>
    <rPh sb="4" eb="7">
      <t>キュウフキン</t>
    </rPh>
    <rPh sb="7" eb="8">
      <t>フク</t>
    </rPh>
    <phoneticPr fontId="2"/>
  </si>
  <si>
    <t>日用品</t>
    <phoneticPr fontId="2"/>
  </si>
  <si>
    <t>教材費・その他学校関係</t>
  </si>
  <si>
    <t>定期券・その他交通費</t>
  </si>
  <si>
    <t>家具・家電</t>
    <rPh sb="0" eb="2">
      <t>カグ</t>
    </rPh>
    <phoneticPr fontId="19"/>
  </si>
  <si>
    <t>引越費用</t>
    <rPh sb="0" eb="1">
      <t>ヒ</t>
    </rPh>
    <rPh sb="1" eb="2">
      <t>コ</t>
    </rPh>
    <rPh sb="2" eb="4">
      <t>ヒヨウ</t>
    </rPh>
    <phoneticPr fontId="19"/>
  </si>
  <si>
    <t>敷金礼金・家賃更新</t>
    <rPh sb="5" eb="7">
      <t>ヤチン</t>
    </rPh>
    <rPh sb="7" eb="9">
      <t>コウシン</t>
    </rPh>
    <phoneticPr fontId="19"/>
  </si>
  <si>
    <t>家賃</t>
    <rPh sb="0" eb="2">
      <t>ヤチン</t>
    </rPh>
    <phoneticPr fontId="19"/>
  </si>
  <si>
    <t>食費</t>
    <rPh sb="0" eb="2">
      <t>ショクヒ</t>
    </rPh>
    <phoneticPr fontId="19"/>
  </si>
  <si>
    <t>被服費</t>
    <rPh sb="0" eb="3">
      <t>ヒフクヒ</t>
    </rPh>
    <phoneticPr fontId="19"/>
  </si>
  <si>
    <t>医療費</t>
    <rPh sb="0" eb="3">
      <t>イリョウヒ</t>
    </rPh>
    <phoneticPr fontId="19"/>
  </si>
  <si>
    <t>臨時支出</t>
    <rPh sb="0" eb="2">
      <t>リンジ</t>
    </rPh>
    <rPh sb="2" eb="4">
      <t>シシュツ</t>
    </rPh>
    <phoneticPr fontId="18"/>
  </si>
  <si>
    <t>使途不明金</t>
    <rPh sb="0" eb="2">
      <t>シト</t>
    </rPh>
    <rPh sb="2" eb="5">
      <t>フメイキン</t>
    </rPh>
    <phoneticPr fontId="18"/>
  </si>
  <si>
    <t>電子マネー、その他</t>
    <rPh sb="0" eb="2">
      <t>デンシ</t>
    </rPh>
    <rPh sb="8" eb="9">
      <t>ホカ</t>
    </rPh>
    <phoneticPr fontId="2"/>
  </si>
  <si>
    <t>※交通系カード、〇〇Pay等</t>
    <rPh sb="1" eb="3">
      <t>コウツウ</t>
    </rPh>
    <rPh sb="3" eb="4">
      <t>ケイ</t>
    </rPh>
    <rPh sb="13" eb="14">
      <t>トウ</t>
    </rPh>
    <phoneticPr fontId="2"/>
  </si>
  <si>
    <t>※デビットカードも含む</t>
    <rPh sb="9" eb="10">
      <t>フク</t>
    </rPh>
    <phoneticPr fontId="2"/>
  </si>
  <si>
    <t>※クレジットカード等</t>
    <rPh sb="9" eb="10">
      <t>トウ</t>
    </rPh>
    <phoneticPr fontId="2"/>
  </si>
  <si>
    <t>確認済</t>
  </si>
  <si>
    <t>東京銀行</t>
    <rPh sb="0" eb="2">
      <t>トウキョウ</t>
    </rPh>
    <rPh sb="2" eb="4">
      <t>ギンコウ</t>
    </rPh>
    <phoneticPr fontId="2"/>
  </si>
  <si>
    <t>スター銀行</t>
    <rPh sb="3" eb="5">
      <t>ギンコウ</t>
    </rPh>
    <phoneticPr fontId="2"/>
  </si>
  <si>
    <t>スマイル銀行</t>
    <rPh sb="4" eb="6">
      <t>ギンコウ</t>
    </rPh>
    <phoneticPr fontId="2"/>
  </si>
  <si>
    <t>クレジットカード</t>
    <phoneticPr fontId="2"/>
  </si>
  <si>
    <t>プリペイドカード（交通系カード等）</t>
    <rPh sb="9" eb="11">
      <t>コウツウ</t>
    </rPh>
    <rPh sb="11" eb="12">
      <t>ケイ</t>
    </rPh>
    <rPh sb="15" eb="16">
      <t>トウ</t>
    </rPh>
    <phoneticPr fontId="2"/>
  </si>
  <si>
    <t>電子マネー（〇〇pay等）</t>
    <rPh sb="0" eb="2">
      <t>デンシ</t>
    </rPh>
    <rPh sb="11" eb="12">
      <t>トウ</t>
    </rPh>
    <phoneticPr fontId="2"/>
  </si>
  <si>
    <t>デビットカード</t>
  </si>
  <si>
    <t>25日引落し</t>
    <rPh sb="2" eb="3">
      <t>ニチ</t>
    </rPh>
    <rPh sb="3" eb="5">
      <t>ヒキオト</t>
    </rPh>
    <phoneticPr fontId="2"/>
  </si>
  <si>
    <t>学費：半期ずつ4月10月支払い</t>
    <rPh sb="0" eb="2">
      <t>ガクヒ</t>
    </rPh>
    <rPh sb="3" eb="5">
      <t>ハンキ</t>
    </rPh>
    <rPh sb="8" eb="9">
      <t>ガツ</t>
    </rPh>
    <rPh sb="11" eb="12">
      <t>ガツ</t>
    </rPh>
    <rPh sb="12" eb="14">
      <t>シハラ</t>
    </rPh>
    <phoneticPr fontId="2"/>
  </si>
  <si>
    <t>スター銀行に送金設定</t>
    <rPh sb="3" eb="5">
      <t>ギンコウ</t>
    </rPh>
    <rPh sb="6" eb="8">
      <t>ソウキン</t>
    </rPh>
    <rPh sb="8" eb="10">
      <t>セッテイ</t>
    </rPh>
    <phoneticPr fontId="2"/>
  </si>
  <si>
    <t>バイト代、奨学金</t>
    <rPh sb="3" eb="4">
      <t>ダイ</t>
    </rPh>
    <rPh sb="5" eb="8">
      <t>ショウガクキン</t>
    </rPh>
    <phoneticPr fontId="2"/>
  </si>
  <si>
    <t>3日引落し</t>
    <rPh sb="1" eb="2">
      <t>ニチ</t>
    </rPh>
    <rPh sb="2" eb="4">
      <t>ヒキオト</t>
    </rPh>
    <phoneticPr fontId="2"/>
  </si>
  <si>
    <t>口座引落</t>
    <rPh sb="0" eb="2">
      <t>コウザ</t>
    </rPh>
    <rPh sb="2" eb="4">
      <t>ヒキオトシ</t>
    </rPh>
    <phoneticPr fontId="2"/>
  </si>
  <si>
    <t>10日</t>
    <rPh sb="2" eb="3">
      <t>ニチ</t>
    </rPh>
    <phoneticPr fontId="2"/>
  </si>
  <si>
    <t>●●基金（貸与型）</t>
    <phoneticPr fontId="2"/>
  </si>
  <si>
    <t>施設後援会</t>
    <rPh sb="0" eb="2">
      <t>シセツ</t>
    </rPh>
    <rPh sb="2" eb="5">
      <t>コウエンカイ</t>
    </rPh>
    <phoneticPr fontId="2"/>
  </si>
  <si>
    <t>東京スター銀行</t>
    <rPh sb="0" eb="2">
      <t>トウキョウ</t>
    </rPh>
    <rPh sb="5" eb="7">
      <t>ギンコウ</t>
    </rPh>
    <phoneticPr fontId="2"/>
  </si>
  <si>
    <t>教科書</t>
    <rPh sb="0" eb="3">
      <t>キョウカショ</t>
    </rPh>
    <phoneticPr fontId="2"/>
  </si>
  <si>
    <t>定期</t>
    <rPh sb="0" eb="2">
      <t>テイキ</t>
    </rPh>
    <phoneticPr fontId="2"/>
  </si>
  <si>
    <t>トイレットペーパー等</t>
    <rPh sb="9" eb="10">
      <t>トウ</t>
    </rPh>
    <phoneticPr fontId="2"/>
  </si>
  <si>
    <t>ランチ</t>
    <phoneticPr fontId="2"/>
  </si>
  <si>
    <t>電子レンジ</t>
    <rPh sb="0" eb="2">
      <t>デンシ</t>
    </rPh>
    <phoneticPr fontId="2"/>
  </si>
  <si>
    <t>カバン</t>
    <phoneticPr fontId="2"/>
  </si>
  <si>
    <t>携帯代</t>
    <rPh sb="0" eb="2">
      <t>ケイタイ</t>
    </rPh>
    <rPh sb="2" eb="3">
      <t>ダイ</t>
    </rPh>
    <phoneticPr fontId="2"/>
  </si>
  <si>
    <t>映画</t>
    <rPh sb="0" eb="2">
      <t>エイガ</t>
    </rPh>
    <phoneticPr fontId="2"/>
  </si>
  <si>
    <t>洗剤等</t>
    <rPh sb="0" eb="2">
      <t>センザイ</t>
    </rPh>
    <rPh sb="2" eb="3">
      <t>トウ</t>
    </rPh>
    <phoneticPr fontId="2"/>
  </si>
  <si>
    <t>掃除道具等</t>
    <rPh sb="0" eb="2">
      <t>ソウジ</t>
    </rPh>
    <rPh sb="2" eb="4">
      <t>ドウグ</t>
    </rPh>
    <rPh sb="4" eb="5">
      <t>トウ</t>
    </rPh>
    <phoneticPr fontId="2"/>
  </si>
  <si>
    <t>遊び</t>
    <rPh sb="0" eb="1">
      <t>アソ</t>
    </rPh>
    <phoneticPr fontId="2"/>
  </si>
  <si>
    <t>Tシャツ等</t>
    <rPh sb="4" eb="5">
      <t>トウ</t>
    </rPh>
    <phoneticPr fontId="2"/>
  </si>
  <si>
    <t>フライパン等</t>
    <rPh sb="5" eb="6">
      <t>トウ</t>
    </rPh>
    <phoneticPr fontId="2"/>
  </si>
  <si>
    <t>サークル</t>
    <phoneticPr fontId="2"/>
  </si>
  <si>
    <t>①4/18　20:00~20:30、②4/24　11:00~11:30</t>
    <phoneticPr fontId="2"/>
  </si>
  <si>
    <t>5/14　18:00~21:00</t>
    <phoneticPr fontId="2"/>
  </si>
  <si>
    <t>5/22　9:00~11:00</t>
    <phoneticPr fontId="2"/>
  </si>
  <si>
    <t>5/22　9:00~12:00</t>
    <phoneticPr fontId="2"/>
  </si>
  <si>
    <t>5/22　9:00~9:30</t>
    <phoneticPr fontId="2"/>
  </si>
  <si>
    <t>奨学金（給付金含む）</t>
    <rPh sb="0" eb="3">
      <t>ショウガクキン</t>
    </rPh>
    <phoneticPr fontId="2"/>
  </si>
  <si>
    <t>5/18　20:00~22:00</t>
    <phoneticPr fontId="2"/>
  </si>
  <si>
    <t>通学に使えるカバン</t>
    <rPh sb="0" eb="2">
      <t>ツウガク</t>
    </rPh>
    <rPh sb="3" eb="4">
      <t>ツカ</t>
    </rPh>
    <phoneticPr fontId="2"/>
  </si>
  <si>
    <t>友達との食事は交際費に入れてみた</t>
    <rPh sb="0" eb="2">
      <t>トモダチ</t>
    </rPh>
    <rPh sb="4" eb="6">
      <t>ショクジ</t>
    </rPh>
    <rPh sb="7" eb="9">
      <t>コウサイ</t>
    </rPh>
    <rPh sb="9" eb="10">
      <t>ヒ</t>
    </rPh>
    <rPh sb="11" eb="12">
      <t>イ</t>
    </rPh>
    <phoneticPr fontId="2"/>
  </si>
  <si>
    <t>定期は買ったけどオンライン授業が多いので、切符の方が安かったかもしれない。</t>
    <rPh sb="0" eb="2">
      <t>テイキ</t>
    </rPh>
    <rPh sb="3" eb="4">
      <t>カ</t>
    </rPh>
    <rPh sb="13" eb="15">
      <t>ジュギョウ</t>
    </rPh>
    <rPh sb="16" eb="17">
      <t>オオ</t>
    </rPh>
    <rPh sb="21" eb="23">
      <t>キップ</t>
    </rPh>
    <rPh sb="24" eb="25">
      <t>ホウ</t>
    </rPh>
    <rPh sb="26" eb="27">
      <t>ヤス</t>
    </rPh>
    <phoneticPr fontId="2"/>
  </si>
  <si>
    <t>△</t>
  </si>
  <si>
    <t>◎</t>
  </si>
  <si>
    <t>〇</t>
  </si>
  <si>
    <t>クレジットカードで、買い物をしたものがあったので、それだと思う。コンビニでの買い物は付け忘れがちなので、抜けているかも。注意する。</t>
    <rPh sb="10" eb="11">
      <t>カ</t>
    </rPh>
    <rPh sb="12" eb="13">
      <t>モノ</t>
    </rPh>
    <rPh sb="29" eb="30">
      <t>オモ</t>
    </rPh>
    <rPh sb="38" eb="39">
      <t>カ</t>
    </rPh>
    <rPh sb="40" eb="41">
      <t>モノ</t>
    </rPh>
    <rPh sb="42" eb="43">
      <t>ツ</t>
    </rPh>
    <rPh sb="44" eb="45">
      <t>ワス</t>
    </rPh>
    <rPh sb="52" eb="53">
      <t>ヌ</t>
    </rPh>
    <rPh sb="60" eb="62">
      <t>チュウイ</t>
    </rPh>
    <phoneticPr fontId="2"/>
  </si>
  <si>
    <t>10日引落し</t>
    <rPh sb="2" eb="3">
      <t>ニチ</t>
    </rPh>
    <rPh sb="3" eb="5">
      <t>ヒキオト</t>
    </rPh>
    <phoneticPr fontId="2"/>
  </si>
  <si>
    <t>電子レンジは予定してなかったけど、必要と分かり買った。</t>
    <rPh sb="0" eb="2">
      <t>デンシ</t>
    </rPh>
    <rPh sb="6" eb="8">
      <t>ヨテイ</t>
    </rPh>
    <rPh sb="17" eb="19">
      <t>ヒツヨウ</t>
    </rPh>
    <rPh sb="20" eb="21">
      <t>ワ</t>
    </rPh>
    <rPh sb="23" eb="24">
      <t>カ</t>
    </rPh>
    <phoneticPr fontId="2"/>
  </si>
  <si>
    <t>コンビニや外食をもう少し減らしてスーパーを変えた方がいいかもしれない。</t>
    <rPh sb="5" eb="7">
      <t>ガイショク</t>
    </rPh>
    <rPh sb="10" eb="11">
      <t>スコ</t>
    </rPh>
    <rPh sb="12" eb="13">
      <t>ヘ</t>
    </rPh>
    <rPh sb="21" eb="22">
      <t>カ</t>
    </rPh>
    <rPh sb="24" eb="25">
      <t>ホウ</t>
    </rPh>
    <phoneticPr fontId="2"/>
  </si>
  <si>
    <t>臨時支出は出なくて良かった。</t>
    <rPh sb="0" eb="4">
      <t>リンジシシュツ</t>
    </rPh>
    <rPh sb="5" eb="6">
      <t>デ</t>
    </rPh>
    <rPh sb="9" eb="10">
      <t>ヨ</t>
    </rPh>
    <phoneticPr fontId="2"/>
  </si>
  <si>
    <t>■友達と食事に行くとお金がかかるけど、そこはあまり削りたくない。それ以外で調整できるように自炊するようにしたい。自分ひとりのランチやコンビニもあって食費も予定より高くなってしまった。安い業務用スーパーをみつけたので、まとめ買いするようにする。</t>
    <rPh sb="1" eb="3">
      <t>トモダチ</t>
    </rPh>
    <rPh sb="4" eb="6">
      <t>ショクジ</t>
    </rPh>
    <rPh sb="7" eb="8">
      <t>イ</t>
    </rPh>
    <rPh sb="11" eb="12">
      <t>カネ</t>
    </rPh>
    <rPh sb="25" eb="26">
      <t>ケズ</t>
    </rPh>
    <rPh sb="34" eb="36">
      <t>イガイ</t>
    </rPh>
    <rPh sb="37" eb="39">
      <t>チョウセイ</t>
    </rPh>
    <rPh sb="45" eb="47">
      <t>ジスイ</t>
    </rPh>
    <rPh sb="91" eb="92">
      <t>ヤス</t>
    </rPh>
    <rPh sb="93" eb="96">
      <t>ギョウムヨウ</t>
    </rPh>
    <rPh sb="111" eb="112">
      <t>ガ</t>
    </rPh>
    <phoneticPr fontId="2"/>
  </si>
  <si>
    <t>買ってからもう少し安いのにした方がよかったかなと思った。</t>
    <rPh sb="0" eb="1">
      <t>カ</t>
    </rPh>
    <rPh sb="7" eb="8">
      <t>スコ</t>
    </rPh>
    <rPh sb="9" eb="10">
      <t>ヤス</t>
    </rPh>
    <rPh sb="15" eb="16">
      <t>ホウ</t>
    </rPh>
    <rPh sb="24" eb="25">
      <t>オモ</t>
    </rPh>
    <phoneticPr fontId="2"/>
  </si>
  <si>
    <t xml:space="preserve">■ほぼ予定通りとなった。家電を買うなど、急な出費もあるので、余裕を持てるよう使いたい。学校でパソコンがあると便利で購入したいので、検討する。
■今月定期券や教材費があったら高くなってしまったが、それを引いた15万円も高すぎるのでは感じる。全然貯蓄が無くなってしまう。バイトを増やすか、シェアハウスなど家賃を下げるなどした方がいいかもしれない。探してみる。
</t>
    <rPh sb="3" eb="5">
      <t>ヨテイ</t>
    </rPh>
    <rPh sb="5" eb="6">
      <t>ドオ</t>
    </rPh>
    <rPh sb="12" eb="14">
      <t>カデン</t>
    </rPh>
    <rPh sb="15" eb="16">
      <t>カ</t>
    </rPh>
    <rPh sb="20" eb="21">
      <t>キュウ</t>
    </rPh>
    <rPh sb="22" eb="24">
      <t>シュッピ</t>
    </rPh>
    <rPh sb="30" eb="32">
      <t>ヨユウ</t>
    </rPh>
    <rPh sb="33" eb="34">
      <t>モ</t>
    </rPh>
    <rPh sb="38" eb="39">
      <t>ツカ</t>
    </rPh>
    <rPh sb="43" eb="45">
      <t>ガッコウ</t>
    </rPh>
    <rPh sb="54" eb="56">
      <t>ベンリ</t>
    </rPh>
    <rPh sb="57" eb="59">
      <t>コウニュウ</t>
    </rPh>
    <rPh sb="65" eb="67">
      <t>ケントウ</t>
    </rPh>
    <rPh sb="72" eb="74">
      <t>コンゲツ</t>
    </rPh>
    <rPh sb="74" eb="77">
      <t>テイキケン</t>
    </rPh>
    <rPh sb="78" eb="81">
      <t>キョウザイヒ</t>
    </rPh>
    <rPh sb="86" eb="87">
      <t>タカ</t>
    </rPh>
    <rPh sb="100" eb="101">
      <t>ヒ</t>
    </rPh>
    <rPh sb="105" eb="107">
      <t>マンエン</t>
    </rPh>
    <rPh sb="108" eb="109">
      <t>タカ</t>
    </rPh>
    <rPh sb="115" eb="116">
      <t>カン</t>
    </rPh>
    <rPh sb="119" eb="121">
      <t>ゼンゼン</t>
    </rPh>
    <rPh sb="121" eb="123">
      <t>チョチク</t>
    </rPh>
    <rPh sb="124" eb="125">
      <t>ナ</t>
    </rPh>
    <rPh sb="137" eb="138">
      <t>フ</t>
    </rPh>
    <rPh sb="150" eb="152">
      <t>ヤチン</t>
    </rPh>
    <rPh sb="153" eb="154">
      <t>サ</t>
    </rPh>
    <rPh sb="160" eb="161">
      <t>ホウ</t>
    </rPh>
    <rPh sb="171" eb="172">
      <t>サガ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</si>
</sst>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6" formatCode="&quot;¥&quot;#,##0;[Red]&quot;¥&quot;\-#,##0"/>
    <numFmt numFmtId="176" formatCode="[$¥-411]#,##0.00_);\([$¥-411]#,##0.00\)"/>
    <numFmt numFmtId="177" formatCode="[$¥-411]#,##0_);\([$¥-411]#,##0\)"/>
    <numFmt numFmtId="178" formatCode="m&quot;月&quot;d&quot;日&quot;;@"/>
  </numFmts>
  <fonts count="40">
    <font>
      <sz val="11"/>
      <color rgb="FF000000"/>
      <name val="梅PゴシックS4"/>
      <family val="2"/>
    </font>
    <font>
      <sz val="11"/>
      <color rgb="FF000000"/>
      <name val="Yu Gothic"/>
      <family val="3"/>
      <charset val="128"/>
    </font>
    <font>
      <sz val="6"/>
      <name val="ＭＳ Ｐゴシック"/>
      <family val="3"/>
      <charset val="128"/>
    </font>
    <font>
      <sz val="11"/>
      <color rgb="FF000000"/>
      <name val="梅PゴシックS4"/>
      <family val="2"/>
    </font>
    <font>
      <sz val="11"/>
      <color rgb="FF000000"/>
      <name val="メイリオ"/>
      <family val="3"/>
      <charset val="128"/>
    </font>
    <font>
      <sz val="16"/>
      <color rgb="FF000000"/>
      <name val="メイリオ"/>
      <family val="3"/>
      <charset val="128"/>
    </font>
    <font>
      <b/>
      <sz val="22"/>
      <color rgb="FF0070C0"/>
      <name val="メイリオ"/>
      <family val="3"/>
      <charset val="128"/>
    </font>
    <font>
      <b/>
      <sz val="22"/>
      <color rgb="FFFF0000"/>
      <name val="メイリオ"/>
      <family val="3"/>
      <charset val="128"/>
    </font>
    <font>
      <b/>
      <sz val="14"/>
      <color rgb="FF000000"/>
      <name val="メイリオ"/>
      <family val="3"/>
      <charset val="128"/>
    </font>
    <font>
      <sz val="14"/>
      <color rgb="FF000000"/>
      <name val="メイリオ"/>
      <family val="3"/>
      <charset val="128"/>
    </font>
    <font>
      <b/>
      <u/>
      <sz val="11"/>
      <color rgb="FF000000"/>
      <name val="メイリオ"/>
      <family val="3"/>
      <charset val="128"/>
    </font>
    <font>
      <sz val="12"/>
      <color rgb="FF000000"/>
      <name val="メイリオ"/>
      <family val="3"/>
      <charset val="128"/>
    </font>
    <font>
      <b/>
      <sz val="16"/>
      <color rgb="FF000000"/>
      <name val="メイリオ"/>
      <family val="3"/>
      <charset val="128"/>
    </font>
    <font>
      <b/>
      <sz val="14"/>
      <color rgb="FFFF0000"/>
      <name val="メイリオ"/>
      <family val="3"/>
      <charset val="128"/>
    </font>
    <font>
      <b/>
      <sz val="18"/>
      <color rgb="FF000000"/>
      <name val="メイリオ"/>
      <family val="3"/>
      <charset val="128"/>
    </font>
    <font>
      <sz val="10"/>
      <color rgb="FF000000"/>
      <name val="メイリオ"/>
      <family val="3"/>
      <charset val="128"/>
    </font>
    <font>
      <b/>
      <sz val="24"/>
      <color theme="9" tint="-0.249977111117893"/>
      <name val="メイリオ"/>
      <family val="3"/>
      <charset val="128"/>
    </font>
    <font>
      <b/>
      <sz val="11"/>
      <color rgb="FF000000"/>
      <name val="メイリオ"/>
      <family val="3"/>
      <charset val="128"/>
    </font>
    <font>
      <b/>
      <sz val="11"/>
      <color theme="1" tint="0.249977111117893"/>
      <name val="メイリオ"/>
      <family val="3"/>
      <charset val="128"/>
    </font>
    <font>
      <sz val="14"/>
      <color theme="0"/>
      <name val="メイリオ"/>
      <family val="3"/>
      <charset val="128"/>
    </font>
    <font>
      <sz val="14"/>
      <color theme="1"/>
      <name val="メイリオ"/>
      <family val="3"/>
      <charset val="128"/>
    </font>
    <font>
      <sz val="12"/>
      <color theme="1"/>
      <name val="メイリオ"/>
      <family val="3"/>
      <charset val="128"/>
    </font>
    <font>
      <b/>
      <sz val="16"/>
      <color theme="0"/>
      <name val="メイリオ"/>
      <family val="3"/>
      <charset val="128"/>
    </font>
    <font>
      <b/>
      <sz val="12"/>
      <color rgb="FF000000"/>
      <name val="メイリオ"/>
      <family val="3"/>
      <charset val="128"/>
    </font>
    <font>
      <b/>
      <sz val="12"/>
      <color theme="1"/>
      <name val="メイリオ"/>
      <family val="3"/>
      <charset val="128"/>
    </font>
    <font>
      <sz val="11"/>
      <color theme="1"/>
      <name val="メイリオ"/>
      <family val="3"/>
      <charset val="128"/>
    </font>
    <font>
      <b/>
      <sz val="22"/>
      <color rgb="FF000000"/>
      <name val="メイリオ"/>
      <family val="3"/>
      <charset val="128"/>
    </font>
    <font>
      <sz val="14"/>
      <color rgb="FFFF0000"/>
      <name val="メイリオ"/>
      <family val="3"/>
      <charset val="128"/>
    </font>
    <font>
      <sz val="12"/>
      <color rgb="FFFF0000"/>
      <name val="メイリオ"/>
      <family val="2"/>
      <charset val="128"/>
    </font>
    <font>
      <sz val="14"/>
      <color rgb="FFFF0000"/>
      <name val="メイリオ"/>
      <family val="2"/>
      <charset val="128"/>
    </font>
    <font>
      <sz val="14"/>
      <color rgb="FF000000"/>
      <name val="Meiryo UI"/>
      <family val="3"/>
      <charset val="128"/>
    </font>
    <font>
      <sz val="13"/>
      <color rgb="FFFF0000"/>
      <name val="メイリオ"/>
      <family val="3"/>
      <charset val="128"/>
    </font>
    <font>
      <b/>
      <sz val="11"/>
      <color theme="0"/>
      <name val="メイリオ"/>
      <family val="3"/>
      <charset val="128"/>
    </font>
    <font>
      <sz val="11"/>
      <color theme="3" tint="-0.249977111117893"/>
      <name val="メイリオ"/>
      <family val="3"/>
      <charset val="128"/>
    </font>
    <font>
      <sz val="10"/>
      <color theme="3" tint="-0.249977111117893"/>
      <name val="メイリオ"/>
      <family val="3"/>
      <charset val="128"/>
    </font>
    <font>
      <b/>
      <sz val="11"/>
      <color theme="3" tint="-0.249977111117893"/>
      <name val="メイリオ"/>
      <family val="3"/>
      <charset val="128"/>
    </font>
    <font>
      <b/>
      <sz val="18"/>
      <color rgb="FF000000"/>
      <name val="Meiryo UI"/>
      <family val="3"/>
      <charset val="128"/>
    </font>
    <font>
      <sz val="12"/>
      <color rgb="FFFF0000"/>
      <name val="メイリオ"/>
      <family val="3"/>
      <charset val="128"/>
    </font>
    <font>
      <sz val="11"/>
      <color rgb="FF2863AA"/>
      <name val="メイリオ"/>
      <family val="3"/>
      <charset val="128"/>
    </font>
    <font>
      <sz val="10"/>
      <color rgb="FF2863AA"/>
      <name val="メイリオ"/>
      <family val="3"/>
      <charset val="128"/>
    </font>
  </fonts>
  <fills count="15">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CC"/>
        <bgColor indexed="64"/>
      </patternFill>
    </fill>
    <fill>
      <patternFill patternType="solid">
        <fgColor theme="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000099"/>
        <bgColor indexed="64"/>
      </patternFill>
    </fill>
    <fill>
      <patternFill patternType="solid">
        <fgColor rgb="FFFFFF00"/>
        <bgColor indexed="64"/>
      </patternFill>
    </fill>
    <fill>
      <patternFill patternType="solid">
        <fgColor rgb="FFFF5050"/>
        <bgColor indexed="64"/>
      </patternFill>
    </fill>
    <fill>
      <patternFill patternType="solid">
        <fgColor rgb="FFDDE9F7"/>
        <bgColor indexed="64"/>
      </patternFill>
    </fill>
    <fill>
      <patternFill patternType="solid">
        <fgColor theme="4" tint="0.79998168889431442"/>
        <bgColor indexed="64"/>
      </patternFill>
    </fill>
  </fills>
  <borders count="67">
    <border>
      <left/>
      <right/>
      <top/>
      <bottom/>
      <diagonal/>
    </border>
    <border>
      <left/>
      <right/>
      <top style="medium">
        <color auto="1"/>
      </top>
      <bottom/>
      <diagonal/>
    </border>
    <border>
      <left style="thin">
        <color auto="1"/>
      </left>
      <right style="thin">
        <color auto="1"/>
      </right>
      <top style="medium">
        <color auto="1"/>
      </top>
      <bottom style="thin">
        <color auto="1"/>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top style="thin">
        <color auto="1"/>
      </top>
      <bottom style="medium">
        <color indexed="64"/>
      </bottom>
      <diagonal/>
    </border>
    <border>
      <left style="thin">
        <color auto="1"/>
      </left>
      <right style="medium">
        <color indexed="64"/>
      </right>
      <top style="thin">
        <color auto="1"/>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thin">
        <color auto="1"/>
      </top>
      <bottom style="thin">
        <color auto="1"/>
      </bottom>
      <diagonal/>
    </border>
    <border>
      <left style="medium">
        <color indexed="64"/>
      </left>
      <right style="thin">
        <color auto="1"/>
      </right>
      <top/>
      <bottom style="thin">
        <color auto="1"/>
      </bottom>
      <diagonal/>
    </border>
    <border>
      <left style="medium">
        <color indexed="64"/>
      </left>
      <right style="thin">
        <color auto="1"/>
      </right>
      <top style="thin">
        <color auto="1"/>
      </top>
      <bottom/>
      <diagonal/>
    </border>
    <border>
      <left style="thin">
        <color auto="1"/>
      </left>
      <right/>
      <top style="medium">
        <color indexed="64"/>
      </top>
      <bottom style="medium">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right style="medium">
        <color indexed="64"/>
      </right>
      <top/>
      <bottom style="thin">
        <color auto="1"/>
      </bottom>
      <diagonal/>
    </border>
    <border>
      <left/>
      <right style="medium">
        <color indexed="64"/>
      </right>
      <top style="thin">
        <color auto="1"/>
      </top>
      <bottom style="medium">
        <color indexed="64"/>
      </bottom>
      <diagonal/>
    </border>
    <border>
      <left/>
      <right style="thin">
        <color auto="1"/>
      </right>
      <top style="medium">
        <color indexed="64"/>
      </top>
      <bottom style="thin">
        <color auto="1"/>
      </bottom>
      <diagonal/>
    </border>
    <border>
      <left/>
      <right/>
      <top style="medium">
        <color indexed="64"/>
      </top>
      <bottom style="thin">
        <color auto="1"/>
      </bottom>
      <diagonal/>
    </border>
    <border>
      <left/>
      <right/>
      <top style="thin">
        <color auto="1"/>
      </top>
      <bottom style="thin">
        <color auto="1"/>
      </bottom>
      <diagonal/>
    </border>
    <border>
      <left/>
      <right/>
      <top style="thin">
        <color auto="1"/>
      </top>
      <bottom style="medium">
        <color indexed="64"/>
      </bottom>
      <diagonal/>
    </border>
    <border>
      <left style="medium">
        <color indexed="64"/>
      </left>
      <right/>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auto="1"/>
      </top>
      <bottom style="thin">
        <color auto="1"/>
      </bottom>
      <diagonal/>
    </border>
    <border>
      <left style="thin">
        <color auto="1"/>
      </left>
      <right style="medium">
        <color indexed="64"/>
      </right>
      <top/>
      <bottom style="medium">
        <color indexed="64"/>
      </bottom>
      <diagonal/>
    </border>
    <border>
      <left style="thin">
        <color auto="1"/>
      </left>
      <right/>
      <top style="medium">
        <color indexed="64"/>
      </top>
      <bottom style="thin">
        <color auto="1"/>
      </bottom>
      <diagonal/>
    </border>
    <border>
      <left/>
      <right/>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top style="thin">
        <color auto="1"/>
      </top>
      <bottom/>
      <diagonal/>
    </border>
    <border>
      <left style="medium">
        <color indexed="64"/>
      </left>
      <right style="medium">
        <color indexed="64"/>
      </right>
      <top style="thin">
        <color auto="1"/>
      </top>
      <bottom/>
      <diagonal/>
    </border>
    <border>
      <left/>
      <right style="thin">
        <color auto="1"/>
      </right>
      <top/>
      <bottom style="thin">
        <color auto="1"/>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bottom style="medium">
        <color indexed="64"/>
      </bottom>
      <diagonal/>
    </border>
    <border>
      <left style="thin">
        <color auto="1"/>
      </left>
      <right style="thin">
        <color auto="1"/>
      </right>
      <top style="thin">
        <color auto="1"/>
      </top>
      <bottom/>
      <diagonal/>
    </border>
    <border>
      <left style="thin">
        <color auto="1"/>
      </left>
      <right/>
      <top/>
      <bottom/>
      <diagonal/>
    </border>
    <border>
      <left style="thin">
        <color auto="1"/>
      </left>
      <right style="medium">
        <color indexed="64"/>
      </right>
      <top/>
      <bottom style="thin">
        <color auto="1"/>
      </bottom>
      <diagonal/>
    </border>
  </borders>
  <cellStyleXfs count="4">
    <xf numFmtId="0" fontId="0" fillId="0" borderId="0">
      <alignment vertical="center"/>
    </xf>
    <xf numFmtId="0" fontId="1" fillId="0" borderId="0">
      <alignment vertical="center"/>
    </xf>
    <xf numFmtId="6" fontId="3" fillId="0" borderId="0" applyFont="0" applyFill="0" applyBorder="0" applyAlignment="0" applyProtection="0">
      <alignment vertical="center"/>
    </xf>
    <xf numFmtId="0" fontId="3" fillId="0" borderId="0">
      <alignment vertical="center"/>
    </xf>
  </cellStyleXfs>
  <cellXfs count="632">
    <xf numFmtId="0" fontId="0" fillId="0" borderId="0" xfId="0">
      <alignment vertical="center"/>
    </xf>
    <xf numFmtId="0" fontId="4" fillId="0" borderId="0" xfId="0" applyFont="1" applyAlignment="1">
      <alignment horizontal="center" vertical="center"/>
    </xf>
    <xf numFmtId="0" fontId="4" fillId="0" borderId="0" xfId="0" applyFont="1" applyAlignment="1">
      <alignment vertical="center"/>
    </xf>
    <xf numFmtId="6" fontId="5" fillId="0" borderId="0" xfId="2" applyFont="1" applyBorder="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9" fillId="0" borderId="0" xfId="0" applyFont="1" applyBorder="1" applyAlignment="1">
      <alignment vertical="center"/>
    </xf>
    <xf numFmtId="177" fontId="4" fillId="0" borderId="0" xfId="2" applyNumberFormat="1" applyFont="1" applyBorder="1" applyAlignment="1">
      <alignment vertical="center"/>
    </xf>
    <xf numFmtId="0" fontId="17" fillId="0" borderId="0" xfId="0" applyFont="1" applyAlignment="1">
      <alignment horizontal="center" vertical="center"/>
    </xf>
    <xf numFmtId="0" fontId="4" fillId="0" borderId="0" xfId="0" applyFont="1" applyAlignment="1">
      <alignment horizontal="right" vertical="center"/>
    </xf>
    <xf numFmtId="0" fontId="17" fillId="2" borderId="18" xfId="0" applyFont="1" applyFill="1" applyBorder="1" applyAlignment="1">
      <alignment horizontal="center" vertical="center"/>
    </xf>
    <xf numFmtId="0" fontId="17" fillId="2" borderId="27" xfId="0" applyFont="1" applyFill="1" applyBorder="1" applyAlignment="1">
      <alignment horizontal="center" vertical="center"/>
    </xf>
    <xf numFmtId="0" fontId="17" fillId="2" borderId="11" xfId="0" applyFont="1" applyFill="1" applyBorder="1" applyAlignment="1">
      <alignment horizontal="center" vertical="center"/>
    </xf>
    <xf numFmtId="0" fontId="17" fillId="2" borderId="12" xfId="0" applyFont="1" applyFill="1" applyBorder="1" applyAlignment="1">
      <alignment horizontal="center" vertical="center"/>
    </xf>
    <xf numFmtId="0" fontId="17" fillId="0" borderId="0" xfId="0" applyFont="1" applyAlignment="1">
      <alignment horizontal="right" vertical="center"/>
    </xf>
    <xf numFmtId="6" fontId="4" fillId="0" borderId="12" xfId="0" applyNumberFormat="1" applyFont="1" applyBorder="1" applyAlignment="1">
      <alignment vertical="center"/>
    </xf>
    <xf numFmtId="6" fontId="4" fillId="0" borderId="14" xfId="0" applyNumberFormat="1" applyFont="1" applyBorder="1" applyAlignment="1">
      <alignment vertical="center"/>
    </xf>
    <xf numFmtId="6" fontId="17" fillId="0" borderId="0" xfId="2" applyFont="1" applyBorder="1" applyAlignment="1">
      <alignment vertical="center"/>
    </xf>
    <xf numFmtId="6" fontId="4" fillId="0" borderId="0" xfId="2" applyFont="1" applyBorder="1" applyAlignment="1">
      <alignment vertical="center"/>
    </xf>
    <xf numFmtId="0" fontId="17" fillId="0" borderId="0" xfId="0" applyFont="1" applyBorder="1" applyAlignment="1">
      <alignment horizontal="center" vertical="center"/>
    </xf>
    <xf numFmtId="6" fontId="4" fillId="0" borderId="17" xfId="0" applyNumberFormat="1" applyFont="1" applyBorder="1" applyAlignment="1">
      <alignment horizontal="right" vertical="center"/>
    </xf>
    <xf numFmtId="0" fontId="17" fillId="2" borderId="10" xfId="0" applyFont="1" applyFill="1" applyBorder="1" applyAlignment="1">
      <alignment horizontal="center" vertical="center"/>
    </xf>
    <xf numFmtId="6" fontId="4" fillId="0" borderId="12" xfId="2" applyFont="1" applyFill="1" applyBorder="1" applyAlignment="1">
      <alignment vertical="center"/>
    </xf>
    <xf numFmtId="0" fontId="17" fillId="2" borderId="13" xfId="0" applyFont="1" applyFill="1" applyBorder="1" applyAlignment="1">
      <alignment horizontal="center" vertical="center"/>
    </xf>
    <xf numFmtId="6" fontId="4" fillId="0" borderId="14" xfId="2" applyFont="1" applyFill="1" applyBorder="1" applyAlignment="1">
      <alignment vertical="center"/>
    </xf>
    <xf numFmtId="6" fontId="4" fillId="0" borderId="17" xfId="2" applyFont="1" applyFill="1" applyBorder="1" applyAlignment="1">
      <alignment vertical="center"/>
    </xf>
    <xf numFmtId="6" fontId="4" fillId="0" borderId="28" xfId="2" applyFont="1" applyBorder="1" applyAlignment="1">
      <alignment vertical="center"/>
    </xf>
    <xf numFmtId="0" fontId="17" fillId="2" borderId="9" xfId="0" applyFont="1" applyFill="1" applyBorder="1" applyAlignment="1">
      <alignment horizontal="center" vertical="center"/>
    </xf>
    <xf numFmtId="0" fontId="17" fillId="0" borderId="0" xfId="0" applyFont="1" applyAlignment="1">
      <alignment vertical="center"/>
    </xf>
    <xf numFmtId="0" fontId="4" fillId="0" borderId="4" xfId="0" applyFont="1" applyBorder="1" applyAlignment="1">
      <alignment vertical="center"/>
    </xf>
    <xf numFmtId="0" fontId="23" fillId="0" borderId="0" xfId="0" applyFont="1" applyAlignment="1">
      <alignment horizontal="center" vertical="center"/>
    </xf>
    <xf numFmtId="0" fontId="23" fillId="2" borderId="4" xfId="0" applyFont="1" applyFill="1" applyBorder="1" applyAlignment="1">
      <alignment horizontal="center" vertical="center"/>
    </xf>
    <xf numFmtId="0" fontId="11" fillId="0" borderId="0" xfId="0" applyFont="1" applyAlignment="1">
      <alignment vertical="center"/>
    </xf>
    <xf numFmtId="0" fontId="11" fillId="0" borderId="0" xfId="0" applyFont="1" applyFill="1" applyBorder="1" applyAlignment="1">
      <alignment vertical="center"/>
    </xf>
    <xf numFmtId="0" fontId="11" fillId="0" borderId="0" xfId="0" applyFont="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23" fillId="2" borderId="4" xfId="0" applyFont="1" applyFill="1" applyBorder="1" applyAlignment="1">
      <alignment horizontal="center" vertical="center" shrinkToFit="1"/>
    </xf>
    <xf numFmtId="0" fontId="11" fillId="0" borderId="0" xfId="0" applyFont="1" applyBorder="1" applyAlignment="1">
      <alignment vertical="center" shrinkToFit="1"/>
    </xf>
    <xf numFmtId="0" fontId="11" fillId="0" borderId="0" xfId="0" applyFont="1" applyBorder="1" applyAlignment="1">
      <alignment horizontal="center" vertical="center" shrinkToFit="1"/>
    </xf>
    <xf numFmtId="0" fontId="11" fillId="0" borderId="0" xfId="0" applyFont="1" applyAlignment="1">
      <alignment vertical="center" shrinkToFit="1"/>
    </xf>
    <xf numFmtId="0" fontId="24" fillId="2" borderId="4" xfId="0" applyFont="1" applyFill="1" applyBorder="1" applyAlignment="1">
      <alignment horizontal="center" vertical="center" shrinkToFit="1"/>
    </xf>
    <xf numFmtId="0" fontId="23" fillId="2" borderId="7" xfId="0" applyFont="1" applyFill="1" applyBorder="1" applyAlignment="1">
      <alignment horizontal="center" vertical="center"/>
    </xf>
    <xf numFmtId="0" fontId="4" fillId="0" borderId="0" xfId="0" applyFont="1" applyAlignment="1">
      <alignment horizontal="center" vertical="center" shrinkToFit="1"/>
    </xf>
    <xf numFmtId="0" fontId="4" fillId="2" borderId="20" xfId="0" applyFont="1" applyFill="1" applyBorder="1" applyAlignment="1">
      <alignment horizontal="center" vertical="center" shrinkToFit="1"/>
    </xf>
    <xf numFmtId="0" fontId="17" fillId="0" borderId="0" xfId="0" applyFont="1" applyAlignment="1">
      <alignment horizontal="right" vertical="center" shrinkToFit="1"/>
    </xf>
    <xf numFmtId="0" fontId="17" fillId="0" borderId="0" xfId="0" applyFont="1" applyBorder="1" applyAlignment="1">
      <alignment horizontal="right" vertical="center" shrinkToFit="1"/>
    </xf>
    <xf numFmtId="0" fontId="4" fillId="0" borderId="0" xfId="0" applyFont="1" applyBorder="1" applyAlignment="1">
      <alignment horizontal="center" vertical="center" shrinkToFit="1"/>
    </xf>
    <xf numFmtId="0" fontId="4" fillId="0" borderId="35" xfId="0" applyFont="1" applyFill="1" applyBorder="1" applyAlignment="1">
      <alignment horizontal="center" vertical="center" shrinkToFit="1"/>
    </xf>
    <xf numFmtId="0" fontId="4" fillId="0" borderId="45" xfId="0" applyFont="1" applyFill="1" applyBorder="1" applyAlignment="1">
      <alignment horizontal="center" vertical="center" shrinkToFit="1"/>
    </xf>
    <xf numFmtId="0" fontId="4" fillId="0" borderId="37" xfId="0" applyFont="1" applyFill="1" applyBorder="1" applyAlignment="1">
      <alignment horizontal="center" vertical="center" shrinkToFit="1"/>
    </xf>
    <xf numFmtId="0" fontId="4" fillId="0" borderId="54"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6" fontId="4" fillId="0" borderId="0" xfId="2" applyFont="1" applyFill="1" applyBorder="1" applyAlignment="1">
      <alignment horizontal="right" vertical="center" shrinkToFit="1"/>
    </xf>
    <xf numFmtId="0" fontId="17" fillId="0" borderId="0" xfId="0" applyFont="1" applyAlignment="1">
      <alignment horizontal="center" vertical="center" shrinkToFit="1"/>
    </xf>
    <xf numFmtId="0" fontId="17" fillId="0" borderId="0" xfId="0" applyFont="1" applyAlignment="1">
      <alignment vertical="center" shrinkToFit="1"/>
    </xf>
    <xf numFmtId="0" fontId="17" fillId="2" borderId="8" xfId="0" applyFont="1" applyFill="1" applyBorder="1" applyAlignment="1">
      <alignment horizontal="center" vertical="center" shrinkToFit="1"/>
    </xf>
    <xf numFmtId="0" fontId="4" fillId="0" borderId="0" xfId="0" applyFont="1" applyAlignment="1">
      <alignment vertical="center" shrinkToFit="1"/>
    </xf>
    <xf numFmtId="0" fontId="17" fillId="2" borderId="35" xfId="0" applyFont="1" applyFill="1" applyBorder="1" applyAlignment="1">
      <alignment horizontal="center" vertical="center" shrinkToFit="1"/>
    </xf>
    <xf numFmtId="6" fontId="17" fillId="0" borderId="0" xfId="2" applyFont="1" applyBorder="1" applyAlignment="1">
      <alignment vertical="center" shrinkToFit="1"/>
    </xf>
    <xf numFmtId="176" fontId="4" fillId="0" borderId="0" xfId="2" applyNumberFormat="1" applyFont="1" applyBorder="1" applyAlignment="1">
      <alignment horizontal="right" vertical="center" shrinkToFit="1"/>
    </xf>
    <xf numFmtId="6" fontId="4" fillId="0" borderId="0" xfId="2" applyFont="1" applyBorder="1" applyAlignment="1">
      <alignment vertical="center" shrinkToFit="1"/>
    </xf>
    <xf numFmtId="0" fontId="4" fillId="0" borderId="0" xfId="0" applyFont="1" applyBorder="1" applyAlignment="1">
      <alignment vertical="center" shrinkToFit="1"/>
    </xf>
    <xf numFmtId="0" fontId="17" fillId="0" borderId="0" xfId="0" applyFont="1" applyFill="1" applyAlignment="1">
      <alignment vertical="center"/>
    </xf>
    <xf numFmtId="6" fontId="17" fillId="2" borderId="15" xfId="2" applyFont="1" applyFill="1" applyBorder="1" applyAlignment="1">
      <alignment horizontal="center" vertical="center"/>
    </xf>
    <xf numFmtId="0" fontId="4" fillId="0" borderId="4" xfId="0" applyFont="1" applyBorder="1" applyAlignment="1">
      <alignment horizontal="left" vertical="center"/>
    </xf>
    <xf numFmtId="0" fontId="4" fillId="0" borderId="4" xfId="0" applyFont="1" applyFill="1" applyBorder="1" applyAlignment="1">
      <alignment horizontal="left" vertical="center"/>
    </xf>
    <xf numFmtId="0" fontId="17" fillId="2" borderId="4" xfId="0" applyFont="1" applyFill="1" applyBorder="1" applyAlignment="1">
      <alignment horizontal="center" vertical="center"/>
    </xf>
    <xf numFmtId="177" fontId="15" fillId="0" borderId="0" xfId="2" applyNumberFormat="1" applyFont="1" applyBorder="1" applyAlignment="1">
      <alignment vertical="center"/>
    </xf>
    <xf numFmtId="0" fontId="21" fillId="3" borderId="39" xfId="0" applyFont="1" applyFill="1" applyBorder="1" applyAlignment="1" applyProtection="1">
      <alignment horizontal="left" vertical="center"/>
      <protection locked="0"/>
    </xf>
    <xf numFmtId="6" fontId="20" fillId="3" borderId="51" xfId="2" applyFont="1" applyFill="1" applyBorder="1" applyAlignment="1" applyProtection="1">
      <alignment vertical="center"/>
      <protection locked="0"/>
    </xf>
    <xf numFmtId="6" fontId="20" fillId="3" borderId="52" xfId="2" applyFont="1" applyFill="1" applyBorder="1" applyAlignment="1" applyProtection="1">
      <alignment horizontal="center" vertical="center"/>
      <protection locked="0"/>
    </xf>
    <xf numFmtId="0" fontId="4" fillId="0" borderId="39" xfId="0" applyFont="1" applyBorder="1" applyAlignment="1" applyProtection="1">
      <alignment vertical="center"/>
      <protection locked="0"/>
    </xf>
    <xf numFmtId="6" fontId="9" fillId="3" borderId="48" xfId="2" applyFont="1" applyFill="1" applyBorder="1" applyAlignment="1" applyProtection="1">
      <alignment horizontal="right" vertical="center"/>
      <protection locked="0"/>
    </xf>
    <xf numFmtId="6" fontId="9" fillId="3" borderId="43" xfId="2" applyFont="1" applyFill="1" applyBorder="1" applyAlignment="1" applyProtection="1">
      <alignment horizontal="center" vertical="center"/>
      <protection locked="0"/>
    </xf>
    <xf numFmtId="0" fontId="4" fillId="0" borderId="48" xfId="0" applyFont="1" applyBorder="1" applyAlignment="1" applyProtection="1">
      <alignment vertical="center"/>
      <protection locked="0"/>
    </xf>
    <xf numFmtId="0" fontId="20" fillId="3" borderId="13" xfId="0" applyFont="1" applyFill="1" applyBorder="1" applyAlignment="1" applyProtection="1">
      <alignment horizontal="center" vertical="center"/>
      <protection locked="0"/>
    </xf>
    <xf numFmtId="0" fontId="21" fillId="3" borderId="38" xfId="0" applyFont="1" applyFill="1" applyBorder="1" applyAlignment="1" applyProtection="1">
      <alignment horizontal="left" vertical="center"/>
      <protection locked="0"/>
    </xf>
    <xf numFmtId="6" fontId="20" fillId="3" borderId="43" xfId="2" applyFont="1" applyFill="1" applyBorder="1" applyAlignment="1" applyProtection="1">
      <alignment vertical="center"/>
      <protection locked="0"/>
    </xf>
    <xf numFmtId="6" fontId="20" fillId="3" borderId="48" xfId="2" applyFont="1" applyFill="1" applyBorder="1" applyAlignment="1" applyProtection="1">
      <alignment horizontal="center" vertical="center"/>
      <protection locked="0"/>
    </xf>
    <xf numFmtId="0" fontId="20" fillId="3" borderId="15" xfId="0" applyFont="1" applyFill="1" applyBorder="1" applyAlignment="1" applyProtection="1">
      <alignment horizontal="center" vertical="center"/>
      <protection locked="0"/>
    </xf>
    <xf numFmtId="0" fontId="21" fillId="3" borderId="40" xfId="0" applyFont="1" applyFill="1" applyBorder="1" applyAlignment="1" applyProtection="1">
      <alignment horizontal="left" vertical="center"/>
      <protection locked="0"/>
    </xf>
    <xf numFmtId="6" fontId="20" fillId="3" borderId="44" xfId="2" applyFont="1" applyFill="1" applyBorder="1" applyAlignment="1" applyProtection="1">
      <alignment vertical="center"/>
      <protection locked="0"/>
    </xf>
    <xf numFmtId="6" fontId="20" fillId="3" borderId="46" xfId="2" applyFont="1" applyFill="1" applyBorder="1" applyAlignment="1" applyProtection="1">
      <alignment horizontal="center" vertical="center"/>
      <protection locked="0"/>
    </xf>
    <xf numFmtId="0" fontId="4" fillId="0" borderId="40" xfId="0" applyFont="1" applyBorder="1" applyAlignment="1" applyProtection="1">
      <alignment vertical="center"/>
      <protection locked="0"/>
    </xf>
    <xf numFmtId="6" fontId="9" fillId="3" borderId="46" xfId="2" applyFont="1" applyFill="1" applyBorder="1" applyAlignment="1" applyProtection="1">
      <alignment horizontal="right" vertical="center"/>
      <protection locked="0"/>
    </xf>
    <xf numFmtId="6" fontId="9" fillId="3" borderId="44" xfId="2" applyFont="1" applyFill="1" applyBorder="1" applyAlignment="1" applyProtection="1">
      <alignment horizontal="center" vertical="center"/>
      <protection locked="0"/>
    </xf>
    <xf numFmtId="0" fontId="4" fillId="0" borderId="46" xfId="0" applyFont="1" applyBorder="1" applyAlignment="1" applyProtection="1">
      <alignment vertical="center"/>
      <protection locked="0"/>
    </xf>
    <xf numFmtId="0" fontId="11" fillId="3" borderId="38" xfId="0" applyFont="1" applyFill="1" applyBorder="1" applyAlignment="1" applyProtection="1">
      <alignment horizontal="left" vertical="center"/>
      <protection locked="0"/>
    </xf>
    <xf numFmtId="6" fontId="9" fillId="3" borderId="43" xfId="2" applyFont="1" applyFill="1" applyBorder="1" applyAlignment="1" applyProtection="1">
      <alignment vertical="center"/>
      <protection locked="0"/>
    </xf>
    <xf numFmtId="0" fontId="11" fillId="3" borderId="40" xfId="0" applyFont="1" applyFill="1" applyBorder="1" applyAlignment="1" applyProtection="1">
      <alignment horizontal="left" vertical="center"/>
      <protection locked="0"/>
    </xf>
    <xf numFmtId="6" fontId="9" fillId="3" borderId="44" xfId="2" applyFont="1" applyFill="1" applyBorder="1" applyAlignment="1" applyProtection="1">
      <alignment vertical="center"/>
      <protection locked="0"/>
    </xf>
    <xf numFmtId="6" fontId="8" fillId="11" borderId="46" xfId="2" applyFont="1" applyFill="1" applyBorder="1" applyAlignment="1" applyProtection="1">
      <alignment horizontal="right" vertical="center"/>
      <protection locked="0"/>
    </xf>
    <xf numFmtId="6" fontId="9" fillId="3" borderId="48" xfId="2" applyFont="1" applyFill="1" applyBorder="1" applyAlignment="1" applyProtection="1">
      <alignment horizontal="center" vertical="center"/>
      <protection locked="0"/>
    </xf>
    <xf numFmtId="6" fontId="9" fillId="3" borderId="46" xfId="2" applyFont="1" applyFill="1" applyBorder="1" applyAlignment="1" applyProtection="1">
      <alignment horizontal="center" vertical="center"/>
      <protection locked="0"/>
    </xf>
    <xf numFmtId="6" fontId="22" fillId="10" borderId="7" xfId="2" applyFont="1" applyFill="1" applyBorder="1" applyAlignment="1" applyProtection="1">
      <alignment vertical="center"/>
    </xf>
    <xf numFmtId="6" fontId="22" fillId="10" borderId="7" xfId="2" applyFont="1" applyFill="1" applyBorder="1" applyAlignment="1" applyProtection="1">
      <alignment horizontal="right" vertical="center"/>
    </xf>
    <xf numFmtId="6" fontId="22" fillId="10" borderId="28" xfId="0" applyNumberFormat="1" applyFont="1" applyFill="1" applyBorder="1" applyAlignment="1" applyProtection="1">
      <alignment vertical="center"/>
    </xf>
    <xf numFmtId="0" fontId="5" fillId="3" borderId="7" xfId="0" applyFont="1" applyFill="1" applyBorder="1" applyAlignment="1" applyProtection="1">
      <alignment vertical="center"/>
      <protection locked="0"/>
    </xf>
    <xf numFmtId="6" fontId="29" fillId="3" borderId="52" xfId="2" applyFont="1" applyFill="1" applyBorder="1" applyAlignment="1" applyProtection="1">
      <alignment horizontal="center" vertical="center"/>
      <protection locked="0"/>
    </xf>
    <xf numFmtId="6" fontId="29" fillId="3" borderId="48" xfId="2" applyFont="1" applyFill="1" applyBorder="1" applyAlignment="1" applyProtection="1">
      <alignment horizontal="right" vertical="center"/>
      <protection locked="0"/>
    </xf>
    <xf numFmtId="6" fontId="29" fillId="3" borderId="43" xfId="2" applyFont="1" applyFill="1" applyBorder="1" applyAlignment="1" applyProtection="1">
      <alignment horizontal="center" vertical="center"/>
      <protection locked="0"/>
    </xf>
    <xf numFmtId="0" fontId="28" fillId="3" borderId="38" xfId="0" applyFont="1" applyFill="1" applyBorder="1" applyAlignment="1" applyProtection="1">
      <alignment horizontal="left" vertical="center"/>
      <protection locked="0"/>
    </xf>
    <xf numFmtId="6" fontId="29" fillId="3" borderId="43" xfId="2" applyFont="1" applyFill="1" applyBorder="1" applyAlignment="1" applyProtection="1">
      <alignment vertical="center"/>
      <protection locked="0"/>
    </xf>
    <xf numFmtId="6" fontId="29" fillId="3" borderId="48" xfId="2" applyFont="1" applyFill="1" applyBorder="1" applyAlignment="1" applyProtection="1">
      <alignment horizontal="center" vertical="center"/>
      <protection locked="0"/>
    </xf>
    <xf numFmtId="0" fontId="27" fillId="3" borderId="13" xfId="0" applyFont="1" applyFill="1" applyBorder="1" applyAlignment="1" applyProtection="1">
      <alignment horizontal="center" vertical="center"/>
      <protection locked="0"/>
    </xf>
    <xf numFmtId="6" fontId="13" fillId="11" borderId="46" xfId="2" applyFont="1" applyFill="1" applyBorder="1" applyAlignment="1" applyProtection="1">
      <alignment horizontal="right" vertical="center"/>
      <protection locked="0"/>
    </xf>
    <xf numFmtId="6" fontId="27" fillId="3" borderId="48" xfId="2" applyFont="1" applyFill="1" applyBorder="1" applyAlignment="1" applyProtection="1">
      <alignment horizontal="right" vertical="center"/>
      <protection locked="0"/>
    </xf>
    <xf numFmtId="0" fontId="28" fillId="3" borderId="6" xfId="0" applyFont="1" applyFill="1" applyBorder="1" applyAlignment="1" applyProtection="1">
      <alignment horizontal="left" vertical="center"/>
      <protection locked="0"/>
    </xf>
    <xf numFmtId="6" fontId="29" fillId="3" borderId="48" xfId="2" applyFont="1" applyFill="1" applyBorder="1" applyAlignment="1" applyProtection="1">
      <alignment vertical="center"/>
      <protection locked="0"/>
    </xf>
    <xf numFmtId="6" fontId="29" fillId="3" borderId="55" xfId="2" applyFont="1" applyFill="1" applyBorder="1" applyAlignment="1" applyProtection="1">
      <alignment vertical="center"/>
      <protection locked="0"/>
    </xf>
    <xf numFmtId="6" fontId="22" fillId="0" borderId="0" xfId="0" applyNumberFormat="1" applyFont="1" applyFill="1" applyBorder="1" applyAlignment="1" applyProtection="1">
      <alignment vertical="center"/>
    </xf>
    <xf numFmtId="6" fontId="22" fillId="0" borderId="0" xfId="2" applyFont="1" applyFill="1" applyBorder="1" applyAlignment="1" applyProtection="1">
      <alignment vertical="center"/>
    </xf>
    <xf numFmtId="0" fontId="17" fillId="0" borderId="52" xfId="0" applyFont="1" applyBorder="1" applyAlignment="1">
      <alignment horizontal="center" vertical="center"/>
    </xf>
    <xf numFmtId="0" fontId="17" fillId="0" borderId="46" xfId="0" applyFont="1" applyBorder="1" applyAlignment="1">
      <alignment horizontal="center" vertical="center"/>
    </xf>
    <xf numFmtId="0" fontId="4" fillId="0" borderId="7" xfId="0" applyNumberFormat="1" applyFont="1" applyBorder="1" applyAlignment="1">
      <alignment vertical="center"/>
    </xf>
    <xf numFmtId="0" fontId="17" fillId="2" borderId="26" xfId="0" applyFont="1" applyFill="1" applyBorder="1" applyAlignment="1">
      <alignment horizontal="center" vertical="center"/>
    </xf>
    <xf numFmtId="6" fontId="4" fillId="0" borderId="4" xfId="2" applyFont="1" applyFill="1" applyBorder="1" applyAlignment="1">
      <alignment vertical="center"/>
    </xf>
    <xf numFmtId="6" fontId="4" fillId="0" borderId="16" xfId="2" applyFont="1" applyFill="1" applyBorder="1" applyAlignment="1">
      <alignment vertical="center"/>
    </xf>
    <xf numFmtId="6" fontId="4" fillId="0" borderId="5" xfId="2" applyFont="1" applyFill="1" applyBorder="1" applyAlignment="1">
      <alignment vertical="center"/>
    </xf>
    <xf numFmtId="0" fontId="17" fillId="2" borderId="7" xfId="0" applyFont="1" applyFill="1" applyBorder="1" applyAlignment="1">
      <alignment horizontal="center" vertical="center" shrinkToFit="1"/>
    </xf>
    <xf numFmtId="0" fontId="17" fillId="2" borderId="7" xfId="0" applyFont="1" applyFill="1" applyBorder="1" applyAlignment="1">
      <alignment horizontal="center" vertical="center"/>
    </xf>
    <xf numFmtId="0" fontId="4" fillId="0" borderId="52" xfId="0" applyFont="1" applyFill="1" applyBorder="1" applyAlignment="1">
      <alignment horizontal="center" vertical="center" shrinkToFit="1"/>
    </xf>
    <xf numFmtId="0" fontId="4" fillId="0" borderId="48" xfId="0" applyFont="1" applyFill="1" applyBorder="1" applyAlignment="1">
      <alignment horizontal="center" vertical="center" shrinkToFit="1"/>
    </xf>
    <xf numFmtId="0" fontId="4" fillId="0" borderId="46" xfId="0" applyFont="1" applyFill="1" applyBorder="1" applyAlignment="1">
      <alignment horizontal="center" vertical="center" shrinkToFit="1"/>
    </xf>
    <xf numFmtId="0" fontId="17" fillId="2" borderId="35" xfId="0" applyFont="1" applyFill="1" applyBorder="1" applyAlignment="1">
      <alignment horizontal="center" vertical="center"/>
    </xf>
    <xf numFmtId="0" fontId="4" fillId="0" borderId="37" xfId="0" applyFont="1" applyBorder="1" applyAlignment="1">
      <alignment horizontal="center" vertical="center"/>
    </xf>
    <xf numFmtId="0" fontId="17" fillId="0" borderId="0" xfId="0" applyFont="1" applyBorder="1" applyAlignment="1">
      <alignment horizontal="right" vertical="center"/>
    </xf>
    <xf numFmtId="0" fontId="4" fillId="0" borderId="24" xfId="0" applyFont="1" applyBorder="1" applyAlignment="1">
      <alignment horizontal="center" vertical="center"/>
    </xf>
    <xf numFmtId="176" fontId="4" fillId="0" borderId="0" xfId="2" applyNumberFormat="1" applyFont="1" applyBorder="1" applyAlignment="1">
      <alignment horizontal="right" vertical="center"/>
    </xf>
    <xf numFmtId="0" fontId="17" fillId="2" borderId="15" xfId="0" applyFont="1" applyFill="1" applyBorder="1" applyAlignment="1">
      <alignment horizontal="center" vertical="center"/>
    </xf>
    <xf numFmtId="0" fontId="8" fillId="0" borderId="0" xfId="0" applyFont="1" applyAlignment="1">
      <alignment horizontal="left" vertical="center" shrinkToFit="1"/>
    </xf>
    <xf numFmtId="0" fontId="8" fillId="0" borderId="0" xfId="0" applyFont="1" applyAlignment="1">
      <alignment horizontal="left" vertical="center"/>
    </xf>
    <xf numFmtId="6" fontId="4" fillId="0" borderId="0" xfId="0" applyNumberFormat="1" applyFont="1" applyBorder="1" applyAlignment="1">
      <alignment horizontal="right" vertical="center"/>
    </xf>
    <xf numFmtId="0" fontId="8" fillId="0" borderId="0" xfId="0" applyFont="1" applyAlignment="1">
      <alignment vertical="center" shrinkToFit="1"/>
    </xf>
    <xf numFmtId="0" fontId="17" fillId="2" borderId="47" xfId="0" applyFont="1" applyFill="1" applyBorder="1" applyAlignment="1">
      <alignment horizontal="center" vertical="center"/>
    </xf>
    <xf numFmtId="6" fontId="4" fillId="0" borderId="48" xfId="0" applyNumberFormat="1" applyFont="1" applyBorder="1" applyAlignment="1">
      <alignment vertical="center"/>
    </xf>
    <xf numFmtId="6" fontId="4" fillId="0" borderId="48" xfId="0" applyNumberFormat="1" applyFont="1" applyBorder="1" applyAlignment="1">
      <alignment horizontal="right" vertical="center"/>
    </xf>
    <xf numFmtId="6" fontId="4" fillId="0" borderId="46" xfId="0" applyNumberFormat="1" applyFont="1" applyBorder="1" applyAlignment="1">
      <alignment horizontal="right" vertical="center"/>
    </xf>
    <xf numFmtId="0" fontId="30" fillId="0" borderId="0" xfId="0" applyFont="1">
      <alignment vertical="center"/>
    </xf>
    <xf numFmtId="0" fontId="30" fillId="2" borderId="20" xfId="0" applyFont="1" applyFill="1" applyBorder="1" applyAlignment="1">
      <alignment horizontal="center" vertical="center" shrinkToFit="1"/>
    </xf>
    <xf numFmtId="0" fontId="30" fillId="0" borderId="7" xfId="0" applyNumberFormat="1" applyFont="1" applyBorder="1" applyAlignment="1">
      <alignment vertical="center"/>
    </xf>
    <xf numFmtId="0" fontId="30" fillId="0" borderId="0" xfId="0" applyFont="1" applyAlignment="1">
      <alignment vertical="center"/>
    </xf>
    <xf numFmtId="0" fontId="30" fillId="0" borderId="0" xfId="0" applyFont="1" applyAlignment="1">
      <alignment vertical="center" shrinkToFit="1"/>
    </xf>
    <xf numFmtId="6" fontId="4" fillId="0" borderId="8" xfId="2" applyNumberFormat="1" applyFont="1" applyBorder="1" applyAlignment="1">
      <alignment vertical="center"/>
    </xf>
    <xf numFmtId="0" fontId="17" fillId="0" borderId="0" xfId="0" applyFont="1" applyFill="1" applyBorder="1" applyAlignment="1">
      <alignment horizontal="center" vertical="center"/>
    </xf>
    <xf numFmtId="6" fontId="4" fillId="0" borderId="13" xfId="2" applyNumberFormat="1" applyFont="1" applyFill="1" applyBorder="1" applyAlignment="1">
      <alignment vertical="center"/>
    </xf>
    <xf numFmtId="6" fontId="4" fillId="0" borderId="33" xfId="2" applyNumberFormat="1" applyFont="1" applyFill="1" applyBorder="1" applyAlignment="1">
      <alignment vertical="center"/>
    </xf>
    <xf numFmtId="0" fontId="31" fillId="0" borderId="0" xfId="0" applyFont="1" applyAlignment="1">
      <alignment vertical="center"/>
    </xf>
    <xf numFmtId="6" fontId="4" fillId="0" borderId="7" xfId="2" applyNumberFormat="1" applyFont="1" applyBorder="1" applyAlignment="1">
      <alignment vertical="center"/>
    </xf>
    <xf numFmtId="0" fontId="17" fillId="0" borderId="7" xfId="0" applyFont="1" applyBorder="1" applyAlignment="1">
      <alignment horizontal="center" vertical="center"/>
    </xf>
    <xf numFmtId="6" fontId="4" fillId="0" borderId="19" xfId="2" applyNumberFormat="1" applyFont="1" applyBorder="1" applyAlignment="1">
      <alignment vertical="center"/>
    </xf>
    <xf numFmtId="6" fontId="4" fillId="0" borderId="49" xfId="2" applyNumberFormat="1" applyFont="1" applyBorder="1" applyAlignment="1">
      <alignment vertical="center"/>
    </xf>
    <xf numFmtId="6" fontId="4" fillId="0" borderId="15" xfId="2" applyNumberFormat="1" applyFont="1" applyFill="1" applyBorder="1" applyAlignment="1">
      <alignment vertical="center"/>
    </xf>
    <xf numFmtId="0" fontId="4" fillId="0" borderId="0" xfId="0" applyFont="1" applyFill="1" applyAlignment="1">
      <alignment vertical="center"/>
    </xf>
    <xf numFmtId="6" fontId="22" fillId="0" borderId="0" xfId="3" applyNumberFormat="1" applyFont="1" applyFill="1" applyBorder="1" applyAlignment="1" applyProtection="1">
      <alignment vertical="center" shrinkToFit="1"/>
    </xf>
    <xf numFmtId="6" fontId="22" fillId="0" borderId="58" xfId="0" applyNumberFormat="1" applyFont="1" applyFill="1" applyBorder="1" applyAlignment="1" applyProtection="1">
      <alignment vertical="center"/>
    </xf>
    <xf numFmtId="6" fontId="22" fillId="10" borderId="28" xfId="2" applyFont="1" applyFill="1" applyBorder="1" applyAlignment="1" applyProtection="1">
      <alignment vertical="center"/>
    </xf>
    <xf numFmtId="6" fontId="19" fillId="7" borderId="37" xfId="2" applyFont="1" applyFill="1" applyBorder="1" applyAlignment="1" applyProtection="1">
      <alignment horizontal="left" vertical="center"/>
      <protection locked="0"/>
    </xf>
    <xf numFmtId="6" fontId="19" fillId="7" borderId="38" xfId="2" applyFont="1" applyFill="1" applyBorder="1" applyAlignment="1" applyProtection="1">
      <alignment horizontal="left" vertical="center"/>
      <protection locked="0"/>
    </xf>
    <xf numFmtId="6" fontId="19" fillId="0" borderId="37" xfId="2" applyFont="1" applyFill="1" applyBorder="1" applyAlignment="1" applyProtection="1">
      <alignment horizontal="left" vertical="center"/>
      <protection locked="0"/>
    </xf>
    <xf numFmtId="6" fontId="19" fillId="0" borderId="38" xfId="2" applyFont="1" applyFill="1" applyBorder="1" applyAlignment="1" applyProtection="1">
      <alignment horizontal="left" vertical="center"/>
      <protection locked="0"/>
    </xf>
    <xf numFmtId="6" fontId="19" fillId="7" borderId="43" xfId="2" applyFont="1" applyFill="1" applyBorder="1" applyAlignment="1" applyProtection="1">
      <alignment horizontal="left" vertical="center"/>
      <protection locked="0"/>
    </xf>
    <xf numFmtId="6" fontId="19" fillId="7" borderId="37" xfId="2" applyFont="1" applyFill="1" applyBorder="1" applyAlignment="1" applyProtection="1">
      <alignment vertical="center"/>
      <protection locked="0"/>
    </xf>
    <xf numFmtId="6" fontId="19" fillId="7" borderId="43" xfId="2" applyFont="1" applyFill="1" applyBorder="1" applyAlignment="1" applyProtection="1">
      <alignment vertical="center"/>
      <protection locked="0"/>
    </xf>
    <xf numFmtId="6" fontId="19" fillId="7" borderId="38" xfId="2" applyFont="1" applyFill="1" applyBorder="1" applyAlignment="1" applyProtection="1">
      <alignment vertical="center"/>
      <protection locked="0"/>
    </xf>
    <xf numFmtId="0" fontId="4" fillId="0" borderId="38" xfId="0" applyFont="1" applyBorder="1" applyAlignment="1" applyProtection="1">
      <alignment vertical="center"/>
      <protection locked="0"/>
    </xf>
    <xf numFmtId="0" fontId="17" fillId="2" borderId="20" xfId="0" applyFont="1" applyFill="1" applyBorder="1" applyAlignment="1">
      <alignment horizontal="center" vertical="center" shrinkToFit="1"/>
    </xf>
    <xf numFmtId="0" fontId="17" fillId="2" borderId="29" xfId="0" applyFont="1" applyFill="1" applyBorder="1" applyAlignment="1">
      <alignment horizontal="center" vertical="center"/>
    </xf>
    <xf numFmtId="0" fontId="17" fillId="2" borderId="30" xfId="0" applyFont="1" applyFill="1" applyBorder="1" applyAlignment="1">
      <alignment horizontal="center" vertical="center"/>
    </xf>
    <xf numFmtId="6" fontId="22" fillId="10" borderId="7" xfId="0" applyNumberFormat="1" applyFont="1" applyFill="1" applyBorder="1" applyAlignment="1" applyProtection="1">
      <alignment vertical="center"/>
    </xf>
    <xf numFmtId="0" fontId="26" fillId="0" borderId="0" xfId="0" applyFont="1" applyAlignment="1" applyProtection="1">
      <alignment horizontal="center" vertical="center"/>
    </xf>
    <xf numFmtId="0" fontId="4" fillId="0" borderId="0" xfId="0" applyFont="1" applyAlignment="1" applyProtection="1">
      <alignment vertical="center"/>
    </xf>
    <xf numFmtId="0" fontId="26" fillId="0" borderId="0" xfId="0" applyFont="1" applyAlignment="1" applyProtection="1">
      <alignment horizontal="left" vertical="center"/>
    </xf>
    <xf numFmtId="0" fontId="4" fillId="0" borderId="0" xfId="0" applyFont="1" applyAlignment="1" applyProtection="1">
      <alignment horizontal="center" vertical="center"/>
    </xf>
    <xf numFmtId="0" fontId="5" fillId="2" borderId="7" xfId="0" applyFont="1" applyFill="1" applyBorder="1" applyAlignment="1" applyProtection="1">
      <alignment horizontal="center" vertical="center"/>
    </xf>
    <xf numFmtId="0" fontId="16" fillId="0" borderId="0" xfId="0" applyFont="1" applyAlignment="1" applyProtection="1">
      <alignment horizontal="left" vertical="center"/>
    </xf>
    <xf numFmtId="0" fontId="5" fillId="0" borderId="0" xfId="0" applyFont="1" applyFill="1" applyBorder="1" applyAlignment="1" applyProtection="1">
      <alignment vertical="center"/>
    </xf>
    <xf numFmtId="0" fontId="12" fillId="0" borderId="0" xfId="3" applyFont="1" applyFill="1" applyBorder="1" applyAlignment="1" applyProtection="1">
      <alignment horizontal="center" vertical="center" shrinkToFit="1"/>
    </xf>
    <xf numFmtId="6" fontId="22" fillId="0" borderId="0" xfId="3" applyNumberFormat="1" applyFont="1" applyFill="1" applyBorder="1" applyAlignment="1" applyProtection="1">
      <alignment horizontal="right" vertical="center" shrinkToFit="1"/>
    </xf>
    <xf numFmtId="0" fontId="14" fillId="0" borderId="0" xfId="0" applyFont="1" applyFill="1" applyBorder="1" applyAlignment="1" applyProtection="1">
      <alignment horizontal="left" vertical="center"/>
    </xf>
    <xf numFmtId="0" fontId="4" fillId="0" borderId="0" xfId="0" applyFont="1" applyFill="1" applyBorder="1" applyAlignment="1" applyProtection="1">
      <alignment vertical="center"/>
    </xf>
    <xf numFmtId="6" fontId="19" fillId="0" borderId="0" xfId="2" applyFont="1" applyFill="1" applyBorder="1" applyAlignment="1" applyProtection="1">
      <alignment vertical="center"/>
    </xf>
    <xf numFmtId="0" fontId="9" fillId="0" borderId="0" xfId="0" applyFont="1" applyFill="1" applyBorder="1" applyAlignment="1" applyProtection="1">
      <alignment vertical="center"/>
    </xf>
    <xf numFmtId="0" fontId="9" fillId="0" borderId="0" xfId="0" applyFont="1" applyFill="1" applyBorder="1" applyAlignment="1" applyProtection="1">
      <alignment horizontal="center" vertical="center"/>
    </xf>
    <xf numFmtId="6" fontId="9" fillId="0" borderId="0" xfId="2" applyFont="1" applyFill="1" applyBorder="1" applyAlignment="1" applyProtection="1">
      <alignment vertical="center"/>
    </xf>
    <xf numFmtId="0" fontId="8" fillId="0" borderId="0" xfId="0" applyFont="1" applyFill="1" applyBorder="1" applyAlignment="1" applyProtection="1">
      <alignment horizontal="center" vertical="center"/>
    </xf>
    <xf numFmtId="0" fontId="9" fillId="0" borderId="0" xfId="0" applyFont="1" applyAlignment="1" applyProtection="1">
      <alignment horizontal="center" vertical="center"/>
    </xf>
    <xf numFmtId="0" fontId="4" fillId="0" borderId="0" xfId="0" applyFont="1" applyBorder="1" applyAlignment="1" applyProtection="1">
      <alignment horizontal="left" vertical="center"/>
    </xf>
    <xf numFmtId="0" fontId="9" fillId="0" borderId="0" xfId="0" applyFont="1" applyAlignment="1" applyProtection="1">
      <alignment vertical="center"/>
    </xf>
    <xf numFmtId="0" fontId="19" fillId="0" borderId="0" xfId="0" applyFont="1" applyFill="1" applyBorder="1" applyAlignment="1" applyProtection="1">
      <alignment horizontal="left" vertical="center"/>
    </xf>
    <xf numFmtId="6" fontId="9" fillId="0" borderId="0" xfId="2" applyFont="1" applyFill="1" applyBorder="1" applyAlignment="1" applyProtection="1">
      <alignment horizontal="center" vertical="center"/>
    </xf>
    <xf numFmtId="0" fontId="14" fillId="0" borderId="0" xfId="0" applyFont="1" applyFill="1" applyBorder="1" applyAlignment="1" applyProtection="1">
      <alignment horizontal="left"/>
    </xf>
    <xf numFmtId="0" fontId="19" fillId="0" borderId="0" xfId="0" applyFont="1" applyFill="1" applyBorder="1" applyAlignment="1" applyProtection="1">
      <alignment horizontal="left"/>
    </xf>
    <xf numFmtId="6" fontId="19" fillId="0" borderId="0" xfId="2" applyFont="1" applyFill="1" applyBorder="1" applyAlignment="1" applyProtection="1"/>
    <xf numFmtId="6" fontId="9" fillId="0" borderId="0" xfId="2" applyFont="1" applyFill="1" applyBorder="1" applyAlignment="1" applyProtection="1">
      <alignment horizontal="center"/>
    </xf>
    <xf numFmtId="0" fontId="4" fillId="0" borderId="0" xfId="0" applyFont="1" applyFill="1" applyBorder="1" applyAlignment="1" applyProtection="1"/>
    <xf numFmtId="0" fontId="9" fillId="0" borderId="0" xfId="0" applyFont="1" applyFill="1" applyBorder="1" applyAlignment="1" applyProtection="1"/>
    <xf numFmtId="6" fontId="9" fillId="0" borderId="0" xfId="2" applyFont="1" applyFill="1" applyBorder="1" applyAlignment="1" applyProtection="1"/>
    <xf numFmtId="0" fontId="9" fillId="2" borderId="8" xfId="0" applyFont="1" applyFill="1" applyBorder="1" applyAlignment="1" applyProtection="1">
      <alignment horizontal="center" vertical="center"/>
    </xf>
    <xf numFmtId="0" fontId="8" fillId="2" borderId="30" xfId="0" applyFont="1" applyFill="1" applyBorder="1" applyAlignment="1" applyProtection="1">
      <alignment horizontal="center" vertical="center"/>
    </xf>
    <xf numFmtId="0" fontId="8" fillId="2" borderId="29"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0" fontId="9" fillId="0" borderId="0" xfId="0" applyFont="1" applyFill="1" applyBorder="1" applyAlignment="1" applyProtection="1">
      <alignment horizontal="left" vertical="center"/>
    </xf>
    <xf numFmtId="0" fontId="8" fillId="2" borderId="53" xfId="0" applyFont="1" applyFill="1" applyBorder="1" applyAlignment="1" applyProtection="1">
      <alignment horizontal="center" vertical="center"/>
    </xf>
    <xf numFmtId="0" fontId="8" fillId="2" borderId="42"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9" fillId="7" borderId="0" xfId="0" applyFont="1" applyFill="1" applyBorder="1" applyAlignment="1" applyProtection="1">
      <alignment horizontal="center" vertical="center"/>
    </xf>
    <xf numFmtId="0" fontId="5" fillId="7" borderId="0" xfId="0" applyFont="1" applyFill="1" applyBorder="1" applyAlignment="1" applyProtection="1">
      <alignment horizontal="right" vertical="center"/>
    </xf>
    <xf numFmtId="6" fontId="9" fillId="7" borderId="0" xfId="2" applyFont="1" applyFill="1" applyBorder="1" applyAlignment="1" applyProtection="1">
      <alignment horizontal="center" vertical="center"/>
    </xf>
    <xf numFmtId="0" fontId="4" fillId="7" borderId="0" xfId="0" applyFont="1" applyFill="1" applyBorder="1" applyAlignment="1" applyProtection="1">
      <alignment vertical="center"/>
    </xf>
    <xf numFmtId="0" fontId="9" fillId="7" borderId="0" xfId="0" applyFont="1" applyFill="1" applyAlignment="1" applyProtection="1">
      <alignment vertical="center"/>
    </xf>
    <xf numFmtId="0" fontId="4" fillId="7" borderId="0" xfId="0" applyFont="1" applyFill="1" applyAlignment="1" applyProtection="1">
      <alignment vertical="center"/>
    </xf>
    <xf numFmtId="0" fontId="11" fillId="0" borderId="0" xfId="0" applyFont="1" applyFill="1" applyBorder="1" applyAlignment="1" applyProtection="1">
      <alignment horizontal="left"/>
    </xf>
    <xf numFmtId="0" fontId="9" fillId="0" borderId="0" xfId="0" applyFont="1" applyFill="1" applyAlignment="1" applyProtection="1"/>
    <xf numFmtId="6" fontId="9" fillId="0" borderId="0" xfId="2" applyFont="1" applyFill="1" applyBorder="1" applyAlignment="1" applyProtection="1">
      <alignment horizontal="right"/>
    </xf>
    <xf numFmtId="0" fontId="4" fillId="0" borderId="0" xfId="0" applyFont="1" applyFill="1" applyAlignment="1" applyProtection="1"/>
    <xf numFmtId="0" fontId="5" fillId="0" borderId="0" xfId="0" applyFont="1" applyFill="1" applyBorder="1" applyAlignment="1" applyProtection="1">
      <alignment horizontal="center" vertical="center"/>
    </xf>
    <xf numFmtId="6" fontId="5" fillId="0" borderId="0" xfId="2" applyFont="1" applyFill="1" applyBorder="1" applyAlignment="1" applyProtection="1">
      <alignment horizontal="right" vertical="center"/>
    </xf>
    <xf numFmtId="6" fontId="5" fillId="0" borderId="0" xfId="2" applyFont="1" applyBorder="1" applyAlignment="1" applyProtection="1">
      <alignment vertical="center"/>
    </xf>
    <xf numFmtId="0" fontId="5" fillId="0" borderId="0" xfId="0" applyFont="1" applyBorder="1" applyAlignment="1" applyProtection="1">
      <alignment vertical="center"/>
    </xf>
    <xf numFmtId="0" fontId="5" fillId="0" borderId="0" xfId="0" applyFont="1" applyAlignment="1" applyProtection="1">
      <alignment vertical="center"/>
    </xf>
    <xf numFmtId="0" fontId="5" fillId="0" borderId="0" xfId="0" applyFont="1" applyBorder="1" applyAlignment="1" applyProtection="1">
      <alignment horizontal="center" vertical="center"/>
    </xf>
    <xf numFmtId="0" fontId="5" fillId="0" borderId="0" xfId="0" applyFont="1" applyBorder="1" applyAlignment="1" applyProtection="1">
      <alignment horizontal="right" vertical="center"/>
    </xf>
    <xf numFmtId="6" fontId="12" fillId="0" borderId="0" xfId="2" applyFont="1" applyBorder="1" applyAlignment="1" applyProtection="1">
      <alignment vertical="center"/>
    </xf>
    <xf numFmtId="6" fontId="9" fillId="3" borderId="52" xfId="2" applyFont="1" applyFill="1" applyBorder="1" applyAlignment="1" applyProtection="1">
      <alignment horizontal="right" vertical="center"/>
      <protection locked="0"/>
    </xf>
    <xf numFmtId="0" fontId="11" fillId="3" borderId="39" xfId="0" applyFont="1" applyFill="1" applyBorder="1" applyAlignment="1" applyProtection="1">
      <alignment horizontal="left" vertical="center"/>
      <protection locked="0"/>
    </xf>
    <xf numFmtId="6" fontId="9" fillId="3" borderId="51" xfId="2" applyFont="1" applyFill="1" applyBorder="1" applyAlignment="1" applyProtection="1">
      <alignment vertical="center"/>
      <protection locked="0"/>
    </xf>
    <xf numFmtId="6" fontId="9" fillId="3" borderId="52" xfId="2" applyFont="1" applyFill="1" applyBorder="1" applyAlignment="1" applyProtection="1">
      <alignment horizontal="center" vertical="center"/>
      <protection locked="0"/>
    </xf>
    <xf numFmtId="6" fontId="9" fillId="3" borderId="51" xfId="2" applyFont="1" applyFill="1" applyBorder="1" applyAlignment="1" applyProtection="1">
      <alignment horizontal="center" vertical="center"/>
      <protection locked="0"/>
    </xf>
    <xf numFmtId="0" fontId="4" fillId="0" borderId="52" xfId="0" applyFont="1" applyBorder="1" applyAlignment="1" applyProtection="1">
      <alignment vertical="center"/>
      <protection locked="0"/>
    </xf>
    <xf numFmtId="6" fontId="9" fillId="3" borderId="37" xfId="2" applyFont="1" applyFill="1" applyBorder="1" applyAlignment="1" applyProtection="1">
      <alignment horizontal="right" vertical="center"/>
      <protection locked="0"/>
    </xf>
    <xf numFmtId="0" fontId="8" fillId="2" borderId="20" xfId="0" applyFont="1" applyFill="1" applyBorder="1" applyAlignment="1" applyProtection="1">
      <alignment horizontal="center" vertical="center"/>
    </xf>
    <xf numFmtId="6" fontId="9" fillId="3" borderId="45" xfId="2" applyFont="1" applyFill="1" applyBorder="1" applyAlignment="1" applyProtection="1">
      <alignment horizontal="right" vertical="center"/>
      <protection locked="0"/>
    </xf>
    <xf numFmtId="6" fontId="9" fillId="3" borderId="24" xfId="2" applyFont="1" applyFill="1" applyBorder="1" applyAlignment="1" applyProtection="1">
      <alignment horizontal="right" vertical="center"/>
      <protection locked="0"/>
    </xf>
    <xf numFmtId="6" fontId="9" fillId="3" borderId="55" xfId="2"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xf>
    <xf numFmtId="0" fontId="20" fillId="3" borderId="52" xfId="0" applyFont="1" applyFill="1" applyBorder="1" applyAlignment="1" applyProtection="1">
      <alignment horizontal="center" vertical="center"/>
      <protection locked="0"/>
    </xf>
    <xf numFmtId="0" fontId="20" fillId="3" borderId="48" xfId="0" applyFont="1" applyFill="1" applyBorder="1" applyAlignment="1" applyProtection="1">
      <alignment horizontal="center" vertical="center"/>
      <protection locked="0"/>
    </xf>
    <xf numFmtId="0" fontId="20" fillId="3" borderId="46" xfId="0" applyFont="1" applyFill="1" applyBorder="1" applyAlignment="1" applyProtection="1">
      <alignment horizontal="center" vertical="center"/>
      <protection locked="0"/>
    </xf>
    <xf numFmtId="0" fontId="9" fillId="3" borderId="52" xfId="0" applyFont="1" applyFill="1" applyBorder="1" applyAlignment="1" applyProtection="1">
      <alignment horizontal="center" vertical="center"/>
      <protection locked="0"/>
    </xf>
    <xf numFmtId="0" fontId="9" fillId="3" borderId="48" xfId="0" applyFont="1" applyFill="1" applyBorder="1" applyAlignment="1" applyProtection="1">
      <alignment horizontal="center" vertical="center"/>
      <protection locked="0"/>
    </xf>
    <xf numFmtId="0" fontId="9" fillId="3" borderId="46" xfId="0" applyFont="1" applyFill="1" applyBorder="1" applyAlignment="1" applyProtection="1">
      <alignment horizontal="center" vertical="center"/>
      <protection locked="0"/>
    </xf>
    <xf numFmtId="6" fontId="20" fillId="3" borderId="28" xfId="2" applyFont="1" applyFill="1" applyBorder="1" applyAlignment="1" applyProtection="1">
      <alignment vertical="center"/>
      <protection locked="0"/>
    </xf>
    <xf numFmtId="0" fontId="4" fillId="6" borderId="37" xfId="0" applyFont="1" applyFill="1" applyBorder="1" applyAlignment="1" applyProtection="1">
      <alignment horizontal="center" vertical="center" shrinkToFit="1"/>
      <protection locked="0"/>
    </xf>
    <xf numFmtId="6" fontId="4" fillId="6" borderId="13" xfId="2" applyNumberFormat="1" applyFont="1" applyFill="1" applyBorder="1" applyAlignment="1" applyProtection="1">
      <alignment vertical="center"/>
      <protection locked="0"/>
    </xf>
    <xf numFmtId="0" fontId="4" fillId="6" borderId="54" xfId="0" applyFont="1" applyFill="1" applyBorder="1" applyAlignment="1" applyProtection="1">
      <alignment horizontal="center" vertical="center" shrinkToFit="1"/>
      <protection locked="0"/>
    </xf>
    <xf numFmtId="6" fontId="4" fillId="6" borderId="33" xfId="2" applyNumberFormat="1" applyFont="1" applyFill="1" applyBorder="1" applyAlignment="1" applyProtection="1">
      <alignment vertical="center"/>
      <protection locked="0"/>
    </xf>
    <xf numFmtId="0" fontId="4" fillId="6" borderId="24" xfId="0" applyFont="1" applyFill="1" applyBorder="1" applyAlignment="1" applyProtection="1">
      <alignment horizontal="center" vertical="center" shrinkToFit="1"/>
      <protection locked="0"/>
    </xf>
    <xf numFmtId="6" fontId="4" fillId="6" borderId="12" xfId="2" applyFont="1" applyFill="1" applyBorder="1" applyAlignment="1" applyProtection="1">
      <alignment horizontal="right" vertical="center"/>
      <protection locked="0"/>
    </xf>
    <xf numFmtId="56" fontId="4" fillId="6" borderId="14" xfId="0" applyNumberFormat="1" applyFont="1" applyFill="1" applyBorder="1" applyAlignment="1" applyProtection="1">
      <alignment horizontal="right" vertical="center"/>
      <protection locked="0"/>
    </xf>
    <xf numFmtId="6" fontId="4" fillId="6" borderId="14" xfId="2" applyFont="1" applyFill="1" applyBorder="1" applyAlignment="1" applyProtection="1">
      <alignment horizontal="right" vertical="center"/>
      <protection locked="0"/>
    </xf>
    <xf numFmtId="6" fontId="4" fillId="6" borderId="17" xfId="2" applyFont="1" applyFill="1" applyBorder="1" applyAlignment="1" applyProtection="1">
      <alignment horizontal="right" vertical="center"/>
      <protection locked="0"/>
    </xf>
    <xf numFmtId="0" fontId="4" fillId="6" borderId="6" xfId="0" applyFont="1" applyFill="1" applyBorder="1" applyAlignment="1" applyProtection="1">
      <alignment horizontal="center" vertical="center" shrinkToFit="1"/>
      <protection locked="0"/>
    </xf>
    <xf numFmtId="0" fontId="4" fillId="6" borderId="31" xfId="0" applyFont="1" applyFill="1" applyBorder="1" applyAlignment="1" applyProtection="1">
      <alignment horizontal="center" vertical="center" shrinkToFit="1"/>
      <protection locked="0"/>
    </xf>
    <xf numFmtId="178" fontId="4" fillId="5" borderId="32" xfId="0" applyNumberFormat="1" applyFont="1" applyFill="1" applyBorder="1" applyAlignment="1" applyProtection="1">
      <alignment horizontal="center" vertical="center" shrinkToFit="1"/>
      <protection locked="0"/>
    </xf>
    <xf numFmtId="178" fontId="4" fillId="5" borderId="13" xfId="0" applyNumberFormat="1" applyFont="1" applyFill="1" applyBorder="1" applyAlignment="1" applyProtection="1">
      <alignment horizontal="center" vertical="center" shrinkToFit="1"/>
      <protection locked="0"/>
    </xf>
    <xf numFmtId="0" fontId="4" fillId="5" borderId="4" xfId="0" applyFont="1" applyFill="1" applyBorder="1" applyAlignment="1" applyProtection="1">
      <alignment vertical="center"/>
      <protection locked="0"/>
    </xf>
    <xf numFmtId="178" fontId="4" fillId="5" borderId="15" xfId="0" applyNumberFormat="1" applyFont="1" applyFill="1" applyBorder="1" applyAlignment="1" applyProtection="1">
      <alignment horizontal="center" vertical="center" shrinkToFit="1"/>
      <protection locked="0"/>
    </xf>
    <xf numFmtId="0" fontId="4" fillId="5" borderId="4" xfId="0" applyFont="1" applyFill="1" applyBorder="1" applyAlignment="1" applyProtection="1">
      <alignment horizontal="left" vertical="center"/>
      <protection locked="0"/>
    </xf>
    <xf numFmtId="0" fontId="4" fillId="0" borderId="0" xfId="0" applyFont="1" applyAlignment="1" applyProtection="1">
      <alignment horizontal="right" vertical="center"/>
      <protection locked="0"/>
    </xf>
    <xf numFmtId="22" fontId="4" fillId="3" borderId="51" xfId="0" applyNumberFormat="1" applyFont="1" applyFill="1" applyBorder="1" applyAlignment="1" applyProtection="1">
      <alignment horizontal="right" vertical="center"/>
      <protection locked="0"/>
    </xf>
    <xf numFmtId="22" fontId="4" fillId="3" borderId="52" xfId="0" applyNumberFormat="1" applyFont="1" applyFill="1" applyBorder="1" applyAlignment="1" applyProtection="1">
      <alignment horizontal="right" vertical="center"/>
      <protection locked="0"/>
    </xf>
    <xf numFmtId="22" fontId="4" fillId="3" borderId="39" xfId="0" applyNumberFormat="1" applyFont="1" applyFill="1" applyBorder="1" applyAlignment="1" applyProtection="1">
      <alignment horizontal="right" vertical="center"/>
      <protection locked="0"/>
    </xf>
    <xf numFmtId="22" fontId="4" fillId="3" borderId="44" xfId="0" applyNumberFormat="1" applyFont="1" applyFill="1" applyBorder="1" applyAlignment="1" applyProtection="1">
      <alignment horizontal="right" vertical="center"/>
      <protection locked="0"/>
    </xf>
    <xf numFmtId="22" fontId="4" fillId="3" borderId="46" xfId="0" applyNumberFormat="1" applyFont="1" applyFill="1" applyBorder="1" applyAlignment="1" applyProtection="1">
      <alignment horizontal="right" vertical="center"/>
      <protection locked="0"/>
    </xf>
    <xf numFmtId="22" fontId="4" fillId="3" borderId="40" xfId="0" applyNumberFormat="1" applyFont="1" applyFill="1" applyBorder="1" applyAlignment="1" applyProtection="1">
      <alignment horizontal="right" vertical="center"/>
      <protection locked="0"/>
    </xf>
    <xf numFmtId="22" fontId="4" fillId="3" borderId="7" xfId="0" applyNumberFormat="1" applyFont="1" applyFill="1" applyBorder="1" applyAlignment="1" applyProtection="1">
      <alignment vertical="center"/>
      <protection locked="0"/>
    </xf>
    <xf numFmtId="6" fontId="4" fillId="5" borderId="13" xfId="2" applyFont="1" applyFill="1" applyBorder="1" applyAlignment="1" applyProtection="1">
      <alignment horizontal="center" vertical="center"/>
      <protection locked="0"/>
    </xf>
    <xf numFmtId="6" fontId="4" fillId="5" borderId="14" xfId="2" applyNumberFormat="1" applyFont="1" applyFill="1" applyBorder="1" applyAlignment="1" applyProtection="1">
      <alignment horizontal="right" vertical="center"/>
      <protection locked="0"/>
    </xf>
    <xf numFmtId="6" fontId="4" fillId="5" borderId="33" xfId="2" applyFont="1" applyFill="1" applyBorder="1" applyAlignment="1" applyProtection="1">
      <alignment horizontal="center" vertical="center"/>
      <protection locked="0"/>
    </xf>
    <xf numFmtId="6" fontId="4" fillId="5" borderId="25" xfId="2" applyNumberFormat="1" applyFont="1" applyFill="1" applyBorder="1" applyAlignment="1" applyProtection="1">
      <alignment horizontal="right" vertical="center"/>
      <protection locked="0"/>
    </xf>
    <xf numFmtId="6" fontId="4" fillId="5" borderId="15" xfId="2" applyFont="1" applyFill="1" applyBorder="1" applyAlignment="1" applyProtection="1">
      <alignment horizontal="center" vertical="center"/>
      <protection locked="0"/>
    </xf>
    <xf numFmtId="6" fontId="4" fillId="5" borderId="17" xfId="2" applyNumberFormat="1" applyFont="1" applyFill="1" applyBorder="1" applyAlignment="1" applyProtection="1">
      <alignment horizontal="right" vertical="center"/>
      <protection locked="0"/>
    </xf>
    <xf numFmtId="6" fontId="4" fillId="6" borderId="13" xfId="2" applyFont="1" applyFill="1" applyBorder="1" applyAlignment="1" applyProtection="1">
      <alignment horizontal="center" vertical="center"/>
      <protection locked="0"/>
    </xf>
    <xf numFmtId="6" fontId="4" fillId="6" borderId="4" xfId="2" applyFont="1" applyFill="1" applyBorder="1" applyAlignment="1" applyProtection="1">
      <alignment horizontal="right" vertical="center"/>
      <protection locked="0"/>
    </xf>
    <xf numFmtId="6" fontId="4" fillId="6" borderId="15" xfId="2" applyFont="1" applyFill="1" applyBorder="1" applyAlignment="1" applyProtection="1">
      <alignment horizontal="center" vertical="center"/>
      <protection locked="0"/>
    </xf>
    <xf numFmtId="6" fontId="4" fillId="6" borderId="16" xfId="2" applyFont="1" applyFill="1" applyBorder="1" applyAlignment="1" applyProtection="1">
      <alignment horizontal="right" vertical="center"/>
      <protection locked="0"/>
    </xf>
    <xf numFmtId="0" fontId="4" fillId="6" borderId="14" xfId="0" applyFont="1" applyFill="1" applyBorder="1" applyAlignment="1" applyProtection="1">
      <alignment horizontal="right" vertical="center"/>
      <protection locked="0"/>
    </xf>
    <xf numFmtId="0" fontId="36" fillId="0" borderId="0" xfId="0" applyFont="1">
      <alignment vertical="center"/>
    </xf>
    <xf numFmtId="0" fontId="30" fillId="0" borderId="0" xfId="0" applyFont="1" applyAlignment="1">
      <alignment horizontal="right" vertical="center"/>
    </xf>
    <xf numFmtId="0" fontId="37" fillId="3" borderId="38" xfId="0" applyFont="1" applyFill="1" applyBorder="1" applyAlignment="1" applyProtection="1">
      <alignment horizontal="left" vertical="center"/>
      <protection locked="0"/>
    </xf>
    <xf numFmtId="6" fontId="27" fillId="3" borderId="51" xfId="2" applyFont="1" applyFill="1" applyBorder="1" applyAlignment="1" applyProtection="1">
      <alignment vertical="center"/>
      <protection locked="0"/>
    </xf>
    <xf numFmtId="6" fontId="27" fillId="3" borderId="52" xfId="2" applyFont="1" applyFill="1" applyBorder="1" applyAlignment="1" applyProtection="1">
      <alignment horizontal="center" vertical="center"/>
      <protection locked="0"/>
    </xf>
    <xf numFmtId="6" fontId="27" fillId="3" borderId="43" xfId="2" applyFont="1" applyFill="1" applyBorder="1" applyAlignment="1" applyProtection="1">
      <alignment vertical="center"/>
      <protection locked="0"/>
    </xf>
    <xf numFmtId="6" fontId="27" fillId="3" borderId="48" xfId="2" applyFont="1" applyFill="1" applyBorder="1" applyAlignment="1" applyProtection="1">
      <alignment horizontal="center" vertical="center"/>
      <protection locked="0"/>
    </xf>
    <xf numFmtId="0" fontId="27" fillId="3" borderId="52" xfId="0" applyFont="1" applyFill="1" applyBorder="1" applyAlignment="1" applyProtection="1">
      <alignment horizontal="center" vertical="center"/>
      <protection locked="0"/>
    </xf>
    <xf numFmtId="0" fontId="37" fillId="3" borderId="39" xfId="0" applyFont="1" applyFill="1" applyBorder="1" applyAlignment="1" applyProtection="1">
      <alignment horizontal="left" vertical="center"/>
      <protection locked="0"/>
    </xf>
    <xf numFmtId="0" fontId="27" fillId="3" borderId="48" xfId="0" applyFont="1" applyFill="1" applyBorder="1" applyAlignment="1" applyProtection="1">
      <alignment horizontal="center" vertical="center"/>
      <protection locked="0"/>
    </xf>
    <xf numFmtId="6" fontId="27" fillId="3" borderId="52" xfId="2" applyFont="1" applyFill="1" applyBorder="1" applyAlignment="1" applyProtection="1">
      <alignment horizontal="right" vertical="center"/>
      <protection locked="0"/>
    </xf>
    <xf numFmtId="0" fontId="27" fillId="3" borderId="46" xfId="0" applyFont="1" applyFill="1" applyBorder="1" applyAlignment="1" applyProtection="1">
      <alignment horizontal="center" vertical="center"/>
      <protection locked="0"/>
    </xf>
    <xf numFmtId="0" fontId="37" fillId="3" borderId="40" xfId="0" applyFont="1" applyFill="1" applyBorder="1" applyAlignment="1" applyProtection="1">
      <alignment horizontal="left" vertical="center"/>
      <protection locked="0"/>
    </xf>
    <xf numFmtId="6" fontId="27" fillId="3" borderId="44" xfId="2" applyFont="1" applyFill="1" applyBorder="1" applyAlignment="1" applyProtection="1">
      <alignment vertical="center"/>
      <protection locked="0"/>
    </xf>
    <xf numFmtId="6" fontId="27" fillId="3" borderId="46" xfId="2" applyFont="1" applyFill="1" applyBorder="1" applyAlignment="1" applyProtection="1">
      <alignment horizontal="center" vertical="center"/>
      <protection locked="0"/>
    </xf>
    <xf numFmtId="6" fontId="27" fillId="3" borderId="51" xfId="2" applyFont="1" applyFill="1" applyBorder="1" applyAlignment="1" applyProtection="1">
      <alignment horizontal="center" vertical="center"/>
      <protection locked="0"/>
    </xf>
    <xf numFmtId="6" fontId="27" fillId="3" borderId="43" xfId="2" applyFont="1" applyFill="1" applyBorder="1" applyAlignment="1" applyProtection="1">
      <alignment horizontal="center" vertical="center"/>
      <protection locked="0"/>
    </xf>
    <xf numFmtId="6" fontId="27" fillId="3" borderId="46" xfId="2" applyFont="1" applyFill="1" applyBorder="1" applyAlignment="1" applyProtection="1">
      <alignment horizontal="right" vertical="center"/>
      <protection locked="0"/>
    </xf>
    <xf numFmtId="6" fontId="27" fillId="3" borderId="44" xfId="2" applyFont="1" applyFill="1" applyBorder="1" applyAlignment="1" applyProtection="1">
      <alignment horizontal="center" vertical="center"/>
      <protection locked="0"/>
    </xf>
    <xf numFmtId="0" fontId="11" fillId="6" borderId="4" xfId="0" applyFont="1" applyFill="1" applyBorder="1" applyAlignment="1">
      <alignment vertical="center" shrinkToFit="1"/>
    </xf>
    <xf numFmtId="0" fontId="11" fillId="6" borderId="4" xfId="0" applyFont="1" applyFill="1" applyBorder="1" applyAlignment="1">
      <alignment horizontal="left" vertical="center" shrinkToFit="1"/>
    </xf>
    <xf numFmtId="0" fontId="11" fillId="6" borderId="4" xfId="0" applyFont="1" applyFill="1" applyBorder="1" applyAlignment="1">
      <alignment vertical="center"/>
    </xf>
    <xf numFmtId="0" fontId="17" fillId="2" borderId="30" xfId="0" applyFont="1" applyFill="1" applyBorder="1" applyAlignment="1">
      <alignment horizontal="center" vertical="center"/>
    </xf>
    <xf numFmtId="0" fontId="17" fillId="2" borderId="34" xfId="0" applyFont="1" applyFill="1" applyBorder="1" applyAlignment="1">
      <alignment horizontal="center" vertical="center"/>
    </xf>
    <xf numFmtId="0" fontId="17" fillId="2" borderId="29" xfId="0" applyFont="1" applyFill="1" applyBorder="1" applyAlignment="1">
      <alignment horizontal="center" vertical="center"/>
    </xf>
    <xf numFmtId="0" fontId="17" fillId="2" borderId="21" xfId="0" applyFont="1" applyFill="1" applyBorder="1" applyAlignment="1">
      <alignment horizontal="center" vertical="center"/>
    </xf>
    <xf numFmtId="0" fontId="11" fillId="6" borderId="6" xfId="0" applyFont="1" applyFill="1" applyBorder="1" applyAlignment="1">
      <alignment horizontal="center" vertical="center"/>
    </xf>
    <xf numFmtId="0" fontId="11" fillId="6" borderId="43" xfId="0" applyFont="1" applyFill="1" applyBorder="1" applyAlignment="1">
      <alignment horizontal="center" vertical="center"/>
    </xf>
    <xf numFmtId="0" fontId="11" fillId="6" borderId="31" xfId="0" applyFont="1" applyFill="1" applyBorder="1" applyAlignment="1">
      <alignment horizontal="center" vertical="center"/>
    </xf>
    <xf numFmtId="0" fontId="4" fillId="0" borderId="0" xfId="0" applyFont="1" applyAlignment="1">
      <alignment horizontal="left" vertical="center"/>
    </xf>
    <xf numFmtId="22" fontId="4" fillId="0" borderId="0" xfId="0" applyNumberFormat="1" applyFont="1" applyFill="1" applyBorder="1" applyAlignment="1" applyProtection="1">
      <alignment horizontal="right" vertical="center"/>
      <protection locked="0"/>
    </xf>
    <xf numFmtId="0" fontId="4" fillId="0" borderId="0" xfId="0" applyFont="1" applyFill="1" applyBorder="1" applyAlignment="1">
      <alignment vertical="center"/>
    </xf>
    <xf numFmtId="6" fontId="4" fillId="0" borderId="0" xfId="2" applyNumberFormat="1" applyFont="1" applyBorder="1" applyAlignment="1">
      <alignment vertical="center"/>
    </xf>
    <xf numFmtId="6" fontId="32" fillId="0" borderId="0" xfId="2" applyNumberFormat="1" applyFont="1" applyFill="1" applyBorder="1" applyAlignment="1">
      <alignment vertical="center"/>
    </xf>
    <xf numFmtId="0" fontId="4" fillId="0" borderId="0" xfId="0" applyFont="1" applyAlignment="1" applyProtection="1">
      <alignment vertical="center" shrinkToFit="1"/>
    </xf>
    <xf numFmtId="0" fontId="5" fillId="2" borderId="7" xfId="0" applyFont="1" applyFill="1" applyBorder="1" applyAlignment="1" applyProtection="1">
      <alignment horizontal="center" vertical="center" shrinkToFit="1"/>
    </xf>
    <xf numFmtId="6" fontId="22" fillId="10" borderId="7" xfId="0" applyNumberFormat="1" applyFont="1" applyFill="1" applyBorder="1" applyAlignment="1" applyProtection="1">
      <alignment vertical="center" shrinkToFit="1"/>
    </xf>
    <xf numFmtId="0" fontId="4" fillId="0" borderId="0" xfId="0" applyFont="1" applyFill="1" applyBorder="1" applyAlignment="1" applyProtection="1">
      <alignment vertical="center" shrinkToFit="1"/>
    </xf>
    <xf numFmtId="0" fontId="4" fillId="0" borderId="0" xfId="0" applyFont="1" applyAlignment="1" applyProtection="1">
      <alignment horizontal="center" vertical="center" shrinkToFit="1"/>
    </xf>
    <xf numFmtId="6" fontId="9" fillId="0" borderId="0" xfId="2" applyFont="1" applyFill="1" applyBorder="1" applyAlignment="1" applyProtection="1">
      <alignment horizontal="center" vertical="center" shrinkToFit="1"/>
    </xf>
    <xf numFmtId="6" fontId="9" fillId="0" borderId="0" xfId="2" applyFont="1" applyFill="1" applyBorder="1" applyAlignment="1" applyProtection="1">
      <alignment horizontal="center" shrinkToFit="1"/>
    </xf>
    <xf numFmtId="6" fontId="9" fillId="7" borderId="0" xfId="2" applyFont="1" applyFill="1" applyBorder="1" applyAlignment="1" applyProtection="1">
      <alignment horizontal="center" vertical="center" shrinkToFit="1"/>
    </xf>
    <xf numFmtId="6" fontId="19" fillId="7" borderId="43" xfId="2" applyFont="1" applyFill="1" applyBorder="1" applyAlignment="1" applyProtection="1">
      <alignment horizontal="left" vertical="center" shrinkToFit="1"/>
      <protection locked="0"/>
    </xf>
    <xf numFmtId="6" fontId="5" fillId="0" borderId="0" xfId="2" applyFont="1" applyBorder="1" applyAlignment="1" applyProtection="1">
      <alignment vertical="center" shrinkToFit="1"/>
    </xf>
    <xf numFmtId="6" fontId="12" fillId="0" borderId="0" xfId="2" applyFont="1" applyBorder="1" applyAlignment="1" applyProtection="1">
      <alignment vertical="center" shrinkToFit="1"/>
    </xf>
    <xf numFmtId="6" fontId="19" fillId="7" borderId="43" xfId="2" applyFont="1" applyFill="1" applyBorder="1" applyAlignment="1" applyProtection="1">
      <alignment vertical="center" shrinkToFit="1"/>
      <protection locked="0"/>
    </xf>
    <xf numFmtId="6" fontId="22" fillId="0" borderId="0" xfId="0" applyNumberFormat="1" applyFont="1" applyFill="1" applyBorder="1" applyAlignment="1" applyProtection="1">
      <alignment vertical="center" shrinkToFit="1"/>
    </xf>
    <xf numFmtId="0" fontId="9" fillId="0" borderId="0"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14" fillId="0" borderId="0" xfId="0" applyFont="1" applyFill="1" applyBorder="1" applyAlignment="1" applyProtection="1">
      <alignment horizontal="left" shrinkToFit="1"/>
    </xf>
    <xf numFmtId="0" fontId="9" fillId="2" borderId="20" xfId="0" applyFont="1" applyFill="1" applyBorder="1" applyAlignment="1" applyProtection="1">
      <alignment horizontal="center" vertical="center" shrinkToFit="1"/>
    </xf>
    <xf numFmtId="0" fontId="9" fillId="3" borderId="45" xfId="0" applyFont="1" applyFill="1" applyBorder="1" applyAlignment="1" applyProtection="1">
      <alignment horizontal="center" vertical="center" shrinkToFit="1"/>
      <protection locked="0"/>
    </xf>
    <xf numFmtId="0" fontId="9" fillId="3" borderId="37" xfId="0" applyFont="1" applyFill="1" applyBorder="1" applyAlignment="1" applyProtection="1">
      <alignment horizontal="center" vertical="center" shrinkToFit="1"/>
      <protection locked="0"/>
    </xf>
    <xf numFmtId="0" fontId="9" fillId="3" borderId="24" xfId="0" applyFont="1" applyFill="1" applyBorder="1" applyAlignment="1" applyProtection="1">
      <alignment horizontal="center" vertical="center" shrinkToFit="1"/>
      <protection locked="0"/>
    </xf>
    <xf numFmtId="0" fontId="5" fillId="7" borderId="0" xfId="0" applyFont="1" applyFill="1" applyBorder="1" applyAlignment="1" applyProtection="1">
      <alignment horizontal="right" vertical="center" shrinkToFit="1"/>
    </xf>
    <xf numFmtId="0" fontId="8" fillId="11" borderId="24"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right" vertical="center" shrinkToFit="1"/>
    </xf>
    <xf numFmtId="0" fontId="5" fillId="0" borderId="0" xfId="0" applyFont="1" applyBorder="1" applyAlignment="1" applyProtection="1">
      <alignment horizontal="right" vertical="center" shrinkToFit="1"/>
    </xf>
    <xf numFmtId="0" fontId="13" fillId="3" borderId="37" xfId="0" applyFont="1" applyFill="1" applyBorder="1" applyAlignment="1" applyProtection="1">
      <alignment horizontal="center" vertical="center" shrinkToFit="1"/>
      <protection locked="0"/>
    </xf>
    <xf numFmtId="0" fontId="9" fillId="2" borderId="7" xfId="0" applyFont="1" applyFill="1" applyBorder="1" applyAlignment="1" applyProtection="1">
      <alignment horizontal="center" vertical="center" shrinkToFit="1"/>
    </xf>
    <xf numFmtId="0" fontId="9" fillId="2" borderId="35" xfId="0" applyFont="1" applyFill="1" applyBorder="1" applyAlignment="1" applyProtection="1">
      <alignment horizontal="center" vertical="center" shrinkToFit="1"/>
    </xf>
    <xf numFmtId="0" fontId="11" fillId="0" borderId="0" xfId="0" applyFont="1" applyAlignment="1">
      <alignment horizontal="center" vertical="center" shrinkToFit="1"/>
    </xf>
    <xf numFmtId="0" fontId="11" fillId="0" borderId="7" xfId="0" applyFont="1" applyBorder="1" applyAlignment="1">
      <alignment horizontal="left" vertical="center" shrinkToFit="1"/>
    </xf>
    <xf numFmtId="0" fontId="11" fillId="4" borderId="62" xfId="0" applyFont="1" applyFill="1" applyBorder="1" applyAlignment="1">
      <alignment horizontal="center" vertical="center" shrinkToFit="1"/>
    </xf>
    <xf numFmtId="0" fontId="11" fillId="6" borderId="4" xfId="0" applyFont="1" applyFill="1" applyBorder="1" applyAlignment="1">
      <alignment horizontal="center" vertical="center" shrinkToFit="1"/>
    </xf>
    <xf numFmtId="0" fontId="11" fillId="0" borderId="4" xfId="0" applyFont="1" applyFill="1" applyBorder="1" applyAlignment="1">
      <alignment horizontal="center" vertical="center" shrinkToFit="1"/>
    </xf>
    <xf numFmtId="0" fontId="11" fillId="0" borderId="4" xfId="0" applyFont="1" applyBorder="1" applyAlignment="1">
      <alignment horizontal="center" vertical="center" shrinkToFit="1"/>
    </xf>
    <xf numFmtId="0" fontId="11" fillId="0" borderId="5" xfId="0" applyFont="1" applyFill="1" applyBorder="1" applyAlignment="1">
      <alignment horizontal="center" vertical="center" shrinkToFit="1"/>
    </xf>
    <xf numFmtId="0" fontId="4" fillId="0" borderId="0" xfId="0" applyFont="1" applyFill="1" applyBorder="1" applyAlignment="1">
      <alignment horizontal="center" vertical="center"/>
    </xf>
    <xf numFmtId="22" fontId="4" fillId="0" borderId="0" xfId="0" applyNumberFormat="1" applyFont="1" applyFill="1" applyBorder="1" applyAlignment="1" applyProtection="1">
      <alignment horizontal="center" vertical="center"/>
      <protection locked="0"/>
    </xf>
    <xf numFmtId="0" fontId="4" fillId="0" borderId="65" xfId="0" applyFont="1" applyBorder="1" applyAlignment="1">
      <alignment horizontal="left" vertical="center"/>
    </xf>
    <xf numFmtId="0" fontId="4" fillId="0" borderId="65" xfId="0" applyFont="1" applyBorder="1" applyAlignment="1">
      <alignment horizontal="right" vertical="center"/>
    </xf>
    <xf numFmtId="6" fontId="4" fillId="13" borderId="14" xfId="2" applyNumberFormat="1" applyFont="1" applyFill="1" applyBorder="1" applyAlignment="1" applyProtection="1">
      <alignment vertical="center"/>
      <protection locked="0"/>
    </xf>
    <xf numFmtId="6" fontId="4" fillId="13" borderId="25" xfId="2" applyNumberFormat="1" applyFont="1" applyFill="1" applyBorder="1" applyAlignment="1" applyProtection="1">
      <alignment vertical="center"/>
      <protection locked="0"/>
    </xf>
    <xf numFmtId="0" fontId="4" fillId="13" borderId="30" xfId="0" applyFont="1" applyFill="1" applyBorder="1" applyAlignment="1" applyProtection="1">
      <alignment horizontal="center" vertical="center"/>
      <protection locked="0"/>
    </xf>
    <xf numFmtId="0" fontId="35" fillId="13" borderId="57" xfId="0" applyFont="1" applyFill="1" applyBorder="1" applyAlignment="1" applyProtection="1">
      <alignment vertical="center"/>
      <protection locked="0"/>
    </xf>
    <xf numFmtId="0" fontId="4" fillId="13" borderId="1" xfId="0" applyFont="1" applyFill="1" applyBorder="1" applyAlignment="1" applyProtection="1">
      <alignment vertical="center"/>
      <protection locked="0"/>
    </xf>
    <xf numFmtId="0" fontId="4" fillId="13" borderId="3" xfId="0" applyFont="1" applyFill="1" applyBorder="1" applyAlignment="1" applyProtection="1">
      <alignment vertical="center"/>
      <protection locked="0"/>
    </xf>
    <xf numFmtId="0" fontId="4" fillId="13" borderId="58" xfId="0" applyFont="1" applyFill="1" applyBorder="1" applyAlignment="1" applyProtection="1">
      <alignment vertical="top"/>
      <protection locked="0"/>
    </xf>
    <xf numFmtId="0" fontId="4" fillId="13" borderId="0" xfId="0" applyFont="1" applyFill="1" applyBorder="1" applyAlignment="1" applyProtection="1">
      <alignment vertical="top"/>
      <protection locked="0"/>
    </xf>
    <xf numFmtId="0" fontId="4" fillId="13" borderId="59" xfId="0" applyFont="1" applyFill="1" applyBorder="1" applyAlignment="1" applyProtection="1">
      <alignment vertical="top"/>
      <protection locked="0"/>
    </xf>
    <xf numFmtId="6" fontId="4" fillId="13" borderId="58" xfId="2" applyFont="1" applyFill="1" applyBorder="1" applyAlignment="1" applyProtection="1">
      <alignment vertical="top"/>
      <protection locked="0"/>
    </xf>
    <xf numFmtId="6" fontId="4" fillId="13" borderId="0" xfId="2" applyFont="1" applyFill="1" applyBorder="1" applyAlignment="1" applyProtection="1">
      <alignment vertical="top"/>
      <protection locked="0"/>
    </xf>
    <xf numFmtId="6" fontId="4" fillId="13" borderId="59" xfId="2" applyFont="1" applyFill="1" applyBorder="1" applyAlignment="1" applyProtection="1">
      <alignment vertical="top"/>
      <protection locked="0"/>
    </xf>
    <xf numFmtId="0" fontId="33" fillId="13" borderId="58" xfId="0" applyFont="1" applyFill="1" applyBorder="1" applyAlignment="1" applyProtection="1">
      <alignment vertical="center"/>
      <protection locked="0"/>
    </xf>
    <xf numFmtId="6" fontId="4" fillId="13" borderId="0" xfId="2" applyFont="1" applyFill="1" applyBorder="1" applyAlignment="1" applyProtection="1">
      <alignment vertical="top" wrapText="1"/>
      <protection locked="0"/>
    </xf>
    <xf numFmtId="6" fontId="4" fillId="13" borderId="59" xfId="2" applyFont="1" applyFill="1" applyBorder="1" applyAlignment="1" applyProtection="1">
      <alignment vertical="top" wrapText="1"/>
      <protection locked="0"/>
    </xf>
    <xf numFmtId="6" fontId="33" fillId="13" borderId="58" xfId="2" applyFont="1" applyFill="1" applyBorder="1" applyAlignment="1" applyProtection="1">
      <alignment vertical="center"/>
      <protection locked="0"/>
    </xf>
    <xf numFmtId="6" fontId="34" fillId="13" borderId="58" xfId="2" applyFont="1" applyFill="1" applyBorder="1" applyAlignment="1" applyProtection="1">
      <alignment vertical="top"/>
      <protection locked="0"/>
    </xf>
    <xf numFmtId="6" fontId="4" fillId="13" borderId="60" xfId="2" applyFont="1" applyFill="1" applyBorder="1" applyAlignment="1" applyProtection="1">
      <alignment vertical="top" wrapText="1"/>
      <protection locked="0"/>
    </xf>
    <xf numFmtId="6" fontId="4" fillId="13" borderId="61" xfId="2" applyFont="1" applyFill="1" applyBorder="1" applyAlignment="1" applyProtection="1">
      <alignment vertical="top" wrapText="1"/>
      <protection locked="0"/>
    </xf>
    <xf numFmtId="6" fontId="4" fillId="13" borderId="62" xfId="2" applyFont="1" applyFill="1" applyBorder="1" applyAlignment="1" applyProtection="1">
      <alignment vertical="top" wrapText="1"/>
      <protection locked="0"/>
    </xf>
    <xf numFmtId="6" fontId="5" fillId="13" borderId="14" xfId="2" applyFont="1" applyFill="1" applyBorder="1" applyAlignment="1" applyProtection="1">
      <alignment vertical="center"/>
      <protection locked="0"/>
    </xf>
    <xf numFmtId="5" fontId="32" fillId="12" borderId="14" xfId="0" applyNumberFormat="1" applyFont="1" applyFill="1" applyBorder="1" applyAlignment="1">
      <alignment horizontal="right" vertical="center"/>
    </xf>
    <xf numFmtId="5" fontId="32" fillId="12" borderId="10" xfId="2" applyNumberFormat="1" applyFont="1" applyFill="1" applyBorder="1" applyAlignment="1">
      <alignment vertical="center"/>
    </xf>
    <xf numFmtId="5" fontId="32" fillId="0" borderId="0" xfId="2" applyNumberFormat="1" applyFont="1" applyFill="1" applyBorder="1" applyAlignment="1">
      <alignment vertical="center"/>
    </xf>
    <xf numFmtId="0" fontId="4" fillId="0" borderId="4" xfId="0" applyFont="1" applyBorder="1" applyAlignment="1">
      <alignment horizontal="center" vertical="center" shrinkToFit="1"/>
    </xf>
    <xf numFmtId="0" fontId="4" fillId="0" borderId="4" xfId="0" applyFont="1" applyFill="1" applyBorder="1" applyAlignment="1">
      <alignment horizontal="center" vertical="center" shrinkToFit="1"/>
    </xf>
    <xf numFmtId="0" fontId="4" fillId="5" borderId="4" xfId="0" applyFont="1" applyFill="1" applyBorder="1" applyAlignment="1" applyProtection="1">
      <alignment horizontal="center" vertical="center" shrinkToFit="1"/>
      <protection locked="0"/>
    </xf>
    <xf numFmtId="176" fontId="17" fillId="2" borderId="7" xfId="2" applyNumberFormat="1" applyFont="1" applyFill="1" applyBorder="1" applyAlignment="1">
      <alignment horizontal="center" vertical="center" shrinkToFit="1"/>
    </xf>
    <xf numFmtId="0" fontId="25" fillId="0" borderId="0" xfId="0" applyFont="1" applyAlignment="1">
      <alignment vertical="center" shrinkToFit="1"/>
    </xf>
    <xf numFmtId="0" fontId="23" fillId="2" borderId="4" xfId="0" applyFont="1" applyFill="1" applyBorder="1" applyAlignment="1">
      <alignment horizontal="center" vertical="center"/>
    </xf>
    <xf numFmtId="0" fontId="17" fillId="2" borderId="20" xfId="0" applyFont="1" applyFill="1" applyBorder="1" applyAlignment="1">
      <alignment horizontal="center" vertical="center" shrinkToFit="1"/>
    </xf>
    <xf numFmtId="0" fontId="17" fillId="2" borderId="30" xfId="0" applyFont="1" applyFill="1" applyBorder="1" applyAlignment="1">
      <alignment horizontal="center" vertical="center" shrinkToFit="1"/>
    </xf>
    <xf numFmtId="0" fontId="17" fillId="2" borderId="30" xfId="0" applyFont="1" applyFill="1" applyBorder="1" applyAlignment="1">
      <alignment horizontal="center" vertical="center"/>
    </xf>
    <xf numFmtId="0" fontId="17" fillId="2" borderId="34" xfId="0" applyFont="1" applyFill="1" applyBorder="1" applyAlignment="1">
      <alignment horizontal="center" vertical="center"/>
    </xf>
    <xf numFmtId="0" fontId="17" fillId="2" borderId="29" xfId="0" applyFont="1" applyFill="1" applyBorder="1" applyAlignment="1">
      <alignment horizontal="center" vertical="center"/>
    </xf>
    <xf numFmtId="0" fontId="4" fillId="5" borderId="4" xfId="0" applyFont="1" applyFill="1" applyBorder="1" applyAlignment="1" applyProtection="1">
      <alignment horizontal="left" vertical="center"/>
      <protection locked="0"/>
    </xf>
    <xf numFmtId="0" fontId="11" fillId="6" borderId="6" xfId="0" applyFont="1" applyFill="1" applyBorder="1" applyAlignment="1">
      <alignment horizontal="left" vertical="center"/>
    </xf>
    <xf numFmtId="0" fontId="11" fillId="6" borderId="43" xfId="0" applyFont="1" applyFill="1" applyBorder="1" applyAlignment="1">
      <alignment horizontal="left" vertical="center"/>
    </xf>
    <xf numFmtId="0" fontId="11" fillId="6" borderId="31" xfId="0" applyFont="1" applyFill="1" applyBorder="1" applyAlignment="1">
      <alignment horizontal="left" vertical="center"/>
    </xf>
    <xf numFmtId="5" fontId="11" fillId="6" borderId="4" xfId="0" applyNumberFormat="1" applyFont="1" applyFill="1" applyBorder="1" applyAlignment="1">
      <alignment horizontal="right" vertical="center"/>
    </xf>
    <xf numFmtId="0" fontId="4" fillId="0" borderId="7" xfId="0" applyNumberFormat="1" applyFont="1" applyBorder="1" applyAlignment="1">
      <alignment vertical="center" shrinkToFit="1"/>
    </xf>
    <xf numFmtId="0" fontId="18" fillId="0" borderId="0" xfId="0" applyFont="1" applyAlignment="1">
      <alignment horizontal="left" vertical="center" shrinkToFit="1"/>
    </xf>
    <xf numFmtId="0" fontId="17" fillId="2" borderId="18" xfId="0" applyFont="1" applyFill="1" applyBorder="1" applyAlignment="1">
      <alignment horizontal="center" vertical="center" shrinkToFit="1"/>
    </xf>
    <xf numFmtId="6" fontId="4" fillId="0" borderId="13" xfId="0" applyNumberFormat="1" applyFont="1" applyBorder="1" applyAlignment="1">
      <alignment vertical="center" shrinkToFit="1"/>
    </xf>
    <xf numFmtId="6" fontId="4" fillId="0" borderId="13" xfId="0" applyNumberFormat="1" applyFont="1" applyBorder="1" applyAlignment="1">
      <alignment horizontal="right" vertical="center" shrinkToFit="1"/>
    </xf>
    <xf numFmtId="6" fontId="4" fillId="0" borderId="15" xfId="0" applyNumberFormat="1" applyFont="1" applyBorder="1" applyAlignment="1">
      <alignment horizontal="right" vertical="center" shrinkToFit="1"/>
    </xf>
    <xf numFmtId="6" fontId="4" fillId="0" borderId="0" xfId="0" applyNumberFormat="1" applyFont="1" applyBorder="1" applyAlignment="1">
      <alignment horizontal="right" vertical="center" shrinkToFit="1"/>
    </xf>
    <xf numFmtId="6" fontId="4" fillId="6" borderId="11" xfId="2" applyFont="1" applyFill="1" applyBorder="1" applyAlignment="1" applyProtection="1">
      <alignment vertical="center" shrinkToFit="1"/>
      <protection locked="0"/>
    </xf>
    <xf numFmtId="6" fontId="4" fillId="6" borderId="32" xfId="2" applyFont="1" applyFill="1" applyBorder="1" applyAlignment="1" applyProtection="1">
      <alignment vertical="center" shrinkToFit="1"/>
      <protection locked="0"/>
    </xf>
    <xf numFmtId="6" fontId="4" fillId="6" borderId="13" xfId="2" applyFont="1" applyFill="1" applyBorder="1" applyAlignment="1" applyProtection="1">
      <alignment vertical="center" shrinkToFit="1"/>
      <protection locked="0"/>
    </xf>
    <xf numFmtId="6" fontId="4" fillId="6" borderId="33" xfId="2" applyFont="1" applyFill="1" applyBorder="1" applyAlignment="1" applyProtection="1">
      <alignment vertical="center" shrinkToFit="1"/>
      <protection locked="0"/>
    </xf>
    <xf numFmtId="6" fontId="4" fillId="6" borderId="15" xfId="2" applyFont="1" applyFill="1" applyBorder="1" applyAlignment="1" applyProtection="1">
      <alignment vertical="center" shrinkToFit="1"/>
      <protection locked="0"/>
    </xf>
    <xf numFmtId="6" fontId="4" fillId="0" borderId="28" xfId="0" applyNumberFormat="1" applyFont="1" applyBorder="1" applyAlignment="1">
      <alignment vertical="center" shrinkToFit="1"/>
    </xf>
    <xf numFmtId="177" fontId="4" fillId="6" borderId="56" xfId="2" applyNumberFormat="1" applyFont="1" applyFill="1" applyBorder="1" applyAlignment="1" applyProtection="1">
      <alignment horizontal="right" vertical="center" shrinkToFit="1"/>
      <protection locked="0"/>
    </xf>
    <xf numFmtId="177" fontId="4" fillId="6" borderId="31" xfId="2" applyNumberFormat="1" applyFont="1" applyFill="1" applyBorder="1" applyAlignment="1" applyProtection="1">
      <alignment horizontal="right" vertical="center" shrinkToFit="1"/>
      <protection locked="0"/>
    </xf>
    <xf numFmtId="177" fontId="4" fillId="6" borderId="23" xfId="2" applyNumberFormat="1" applyFont="1" applyFill="1" applyBorder="1" applyAlignment="1" applyProtection="1">
      <alignment horizontal="right" vertical="center" shrinkToFit="1"/>
      <protection locked="0"/>
    </xf>
    <xf numFmtId="0" fontId="17" fillId="2" borderId="9" xfId="0" applyFont="1" applyFill="1" applyBorder="1" applyAlignment="1">
      <alignment horizontal="center" vertical="center" shrinkToFit="1"/>
    </xf>
    <xf numFmtId="0" fontId="4" fillId="5" borderId="5" xfId="0" applyFont="1" applyFill="1" applyBorder="1" applyAlignment="1" applyProtection="1">
      <alignment vertical="center" shrinkToFit="1"/>
      <protection locked="0"/>
    </xf>
    <xf numFmtId="0" fontId="4" fillId="5" borderId="4" xfId="0" applyFont="1" applyFill="1" applyBorder="1" applyAlignment="1" applyProtection="1">
      <alignment vertical="center" shrinkToFit="1"/>
      <protection locked="0"/>
    </xf>
    <xf numFmtId="0" fontId="4" fillId="5" borderId="16" xfId="0" applyFont="1" applyFill="1" applyBorder="1" applyAlignment="1" applyProtection="1">
      <alignment vertical="center" shrinkToFit="1"/>
      <protection locked="0"/>
    </xf>
    <xf numFmtId="0" fontId="4" fillId="0" borderId="0" xfId="0" applyFont="1" applyBorder="1" applyAlignment="1">
      <alignment horizontal="right" vertical="center" shrinkToFit="1"/>
    </xf>
    <xf numFmtId="0" fontId="4" fillId="0" borderId="0" xfId="0" applyFont="1" applyAlignment="1">
      <alignment horizontal="right" vertical="center" shrinkToFit="1"/>
    </xf>
    <xf numFmtId="0" fontId="17" fillId="2" borderId="11" xfId="0" applyFont="1" applyFill="1" applyBorder="1" applyAlignment="1">
      <alignment horizontal="center" vertical="center" shrinkToFit="1"/>
    </xf>
    <xf numFmtId="6" fontId="4" fillId="6" borderId="13" xfId="2" applyNumberFormat="1" applyFont="1" applyFill="1" applyBorder="1" applyAlignment="1" applyProtection="1">
      <alignment vertical="center" shrinkToFit="1"/>
      <protection locked="0"/>
    </xf>
    <xf numFmtId="6" fontId="4" fillId="6" borderId="33" xfId="2" applyNumberFormat="1" applyFont="1" applyFill="1" applyBorder="1" applyAlignment="1" applyProtection="1">
      <alignment vertical="center" shrinkToFit="1"/>
      <protection locked="0"/>
    </xf>
    <xf numFmtId="6" fontId="4" fillId="0" borderId="8" xfId="2" applyNumberFormat="1" applyFont="1" applyBorder="1" applyAlignment="1">
      <alignment vertical="center" shrinkToFit="1"/>
    </xf>
    <xf numFmtId="6" fontId="4" fillId="0" borderId="0" xfId="2" applyNumberFormat="1" applyFont="1" applyBorder="1" applyAlignment="1">
      <alignment vertical="center" shrinkToFit="1"/>
    </xf>
    <xf numFmtId="177" fontId="4" fillId="0" borderId="0" xfId="2" applyNumberFormat="1" applyFont="1" applyBorder="1" applyAlignment="1">
      <alignment vertical="center" shrinkToFit="1"/>
    </xf>
    <xf numFmtId="6" fontId="4" fillId="6" borderId="12" xfId="2" applyFont="1" applyFill="1" applyBorder="1" applyAlignment="1" applyProtection="1">
      <alignment horizontal="right" vertical="center" shrinkToFit="1"/>
      <protection locked="0"/>
    </xf>
    <xf numFmtId="56" fontId="4" fillId="6" borderId="14" xfId="0" applyNumberFormat="1" applyFont="1" applyFill="1" applyBorder="1" applyAlignment="1" applyProtection="1">
      <alignment horizontal="right" vertical="center" shrinkToFit="1"/>
      <protection locked="0"/>
    </xf>
    <xf numFmtId="6" fontId="4" fillId="6" borderId="14" xfId="2" applyFont="1" applyFill="1" applyBorder="1" applyAlignment="1" applyProtection="1">
      <alignment horizontal="right" vertical="center" shrinkToFit="1"/>
      <protection locked="0"/>
    </xf>
    <xf numFmtId="6" fontId="5" fillId="13" borderId="14" xfId="2" applyFont="1" applyFill="1" applyBorder="1" applyAlignment="1" applyProtection="1">
      <alignment vertical="center" shrinkToFit="1"/>
      <protection locked="0"/>
    </xf>
    <xf numFmtId="6" fontId="4" fillId="6" borderId="17" xfId="2" applyFont="1" applyFill="1" applyBorder="1" applyAlignment="1" applyProtection="1">
      <alignment horizontal="right" vertical="center" shrinkToFit="1"/>
      <protection locked="0"/>
    </xf>
    <xf numFmtId="6" fontId="4" fillId="13" borderId="6" xfId="2" applyFont="1" applyFill="1" applyBorder="1" applyAlignment="1" applyProtection="1">
      <alignment horizontal="center" vertical="center" shrinkToFit="1"/>
      <protection locked="0"/>
    </xf>
    <xf numFmtId="0" fontId="17" fillId="2" borderId="21" xfId="0" applyFont="1" applyFill="1" applyBorder="1" applyAlignment="1">
      <alignment horizontal="center" vertical="center" shrinkToFit="1"/>
    </xf>
    <xf numFmtId="178" fontId="4" fillId="5" borderId="11" xfId="0" applyNumberFormat="1" applyFont="1" applyFill="1" applyBorder="1" applyAlignment="1" applyProtection="1">
      <alignment horizontal="center" vertical="center" shrinkToFit="1"/>
      <protection locked="0"/>
    </xf>
    <xf numFmtId="0" fontId="4" fillId="5" borderId="2" xfId="0" applyFont="1" applyFill="1" applyBorder="1" applyAlignment="1" applyProtection="1">
      <alignment vertical="center" shrinkToFit="1"/>
      <protection locked="0"/>
    </xf>
    <xf numFmtId="6" fontId="4" fillId="5" borderId="2" xfId="2" applyFont="1" applyFill="1" applyBorder="1" applyAlignment="1" applyProtection="1">
      <alignment vertical="center"/>
      <protection locked="0"/>
    </xf>
    <xf numFmtId="49" fontId="4" fillId="5" borderId="2" xfId="0" applyNumberFormat="1" applyFont="1" applyFill="1" applyBorder="1" applyAlignment="1" applyProtection="1">
      <alignment vertical="center" shrinkToFit="1"/>
      <protection locked="0"/>
    </xf>
    <xf numFmtId="0" fontId="4" fillId="5" borderId="12" xfId="0" applyFont="1" applyFill="1" applyBorder="1" applyAlignment="1" applyProtection="1">
      <alignment horizontal="center" vertical="center"/>
      <protection locked="0"/>
    </xf>
    <xf numFmtId="6" fontId="4" fillId="5" borderId="4" xfId="2" applyFont="1" applyFill="1" applyBorder="1" applyAlignment="1" applyProtection="1">
      <alignment vertical="center"/>
      <protection locked="0"/>
    </xf>
    <xf numFmtId="49" fontId="4" fillId="5" borderId="4" xfId="0" applyNumberFormat="1" applyFont="1" applyFill="1" applyBorder="1" applyAlignment="1" applyProtection="1">
      <alignment vertical="center" shrinkToFit="1"/>
      <protection locked="0"/>
    </xf>
    <xf numFmtId="0" fontId="4" fillId="5" borderId="14" xfId="0" applyFont="1" applyFill="1" applyBorder="1" applyAlignment="1" applyProtection="1">
      <alignment horizontal="center" vertical="center"/>
      <protection locked="0"/>
    </xf>
    <xf numFmtId="49" fontId="4" fillId="5" borderId="4" xfId="0" applyNumberFormat="1" applyFont="1" applyFill="1" applyBorder="1" applyAlignment="1" applyProtection="1">
      <alignment horizontal="left" vertical="center" shrinkToFit="1"/>
      <protection locked="0"/>
    </xf>
    <xf numFmtId="6" fontId="4" fillId="5" borderId="16" xfId="2" applyFont="1" applyFill="1" applyBorder="1" applyAlignment="1" applyProtection="1">
      <alignment vertical="center"/>
      <protection locked="0"/>
    </xf>
    <xf numFmtId="49" fontId="4" fillId="5" borderId="16" xfId="0" applyNumberFormat="1" applyFont="1" applyFill="1" applyBorder="1" applyAlignment="1" applyProtection="1">
      <alignment vertical="center" shrinkToFit="1"/>
      <protection locked="0"/>
    </xf>
    <xf numFmtId="0" fontId="4" fillId="5" borderId="17" xfId="0" applyFont="1" applyFill="1" applyBorder="1" applyAlignment="1" applyProtection="1">
      <alignment horizontal="center" vertical="center"/>
      <protection locked="0"/>
    </xf>
    <xf numFmtId="49" fontId="4" fillId="5" borderId="4" xfId="0" applyNumberFormat="1" applyFont="1" applyFill="1" applyBorder="1" applyAlignment="1" applyProtection="1">
      <alignment horizontal="left" vertical="center"/>
      <protection locked="0"/>
    </xf>
    <xf numFmtId="6" fontId="4" fillId="13" borderId="38" xfId="2" applyFont="1" applyFill="1" applyBorder="1" applyAlignment="1" applyProtection="1">
      <alignment horizontal="center" vertical="center" shrinkToFit="1"/>
      <protection locked="0"/>
    </xf>
    <xf numFmtId="22" fontId="4" fillId="3" borderId="51" xfId="0" applyNumberFormat="1" applyFont="1" applyFill="1" applyBorder="1" applyAlignment="1" applyProtection="1">
      <alignment horizontal="left" vertical="center"/>
      <protection locked="0"/>
    </xf>
    <xf numFmtId="22" fontId="4" fillId="3" borderId="52" xfId="0" applyNumberFormat="1" applyFont="1" applyFill="1" applyBorder="1" applyAlignment="1" applyProtection="1">
      <alignment horizontal="left" vertical="center"/>
      <protection locked="0"/>
    </xf>
    <xf numFmtId="22" fontId="4" fillId="3" borderId="39" xfId="0" applyNumberFormat="1" applyFont="1" applyFill="1" applyBorder="1" applyAlignment="1" applyProtection="1">
      <alignment horizontal="left" vertical="center"/>
      <protection locked="0"/>
    </xf>
    <xf numFmtId="22" fontId="4" fillId="3" borderId="44" xfId="0" applyNumberFormat="1" applyFont="1" applyFill="1" applyBorder="1" applyAlignment="1" applyProtection="1">
      <alignment horizontal="left" vertical="center"/>
      <protection locked="0"/>
    </xf>
    <xf numFmtId="22" fontId="4" fillId="3" borderId="46" xfId="0" applyNumberFormat="1" applyFont="1" applyFill="1" applyBorder="1" applyAlignment="1" applyProtection="1">
      <alignment horizontal="left" vertical="center"/>
      <protection locked="0"/>
    </xf>
    <xf numFmtId="22" fontId="4" fillId="3" borderId="40" xfId="0" applyNumberFormat="1" applyFont="1" applyFill="1" applyBorder="1" applyAlignment="1" applyProtection="1">
      <alignment horizontal="left" vertical="center"/>
      <protection locked="0"/>
    </xf>
    <xf numFmtId="22" fontId="4" fillId="3" borderId="7" xfId="0" applyNumberFormat="1" applyFont="1" applyFill="1" applyBorder="1" applyAlignment="1" applyProtection="1">
      <alignment horizontal="left" vertical="center"/>
      <protection locked="0"/>
    </xf>
    <xf numFmtId="6" fontId="4" fillId="5" borderId="2" xfId="0" applyNumberFormat="1" applyFont="1" applyFill="1" applyBorder="1" applyAlignment="1" applyProtection="1">
      <alignment vertical="center"/>
      <protection locked="0"/>
    </xf>
    <xf numFmtId="6" fontId="4" fillId="5" borderId="4" xfId="0" applyNumberFormat="1" applyFont="1" applyFill="1" applyBorder="1" applyAlignment="1" applyProtection="1">
      <alignment vertical="center"/>
      <protection locked="0"/>
    </xf>
    <xf numFmtId="6" fontId="4" fillId="5" borderId="16" xfId="0" applyNumberFormat="1" applyFont="1" applyFill="1" applyBorder="1" applyAlignment="1" applyProtection="1">
      <alignment vertical="center"/>
      <protection locked="0"/>
    </xf>
    <xf numFmtId="49" fontId="4" fillId="5" borderId="2" xfId="0" applyNumberFormat="1" applyFont="1" applyFill="1" applyBorder="1" applyAlignment="1" applyProtection="1">
      <alignment vertical="center"/>
      <protection locked="0"/>
    </xf>
    <xf numFmtId="49" fontId="4" fillId="5" borderId="4" xfId="0" applyNumberFormat="1" applyFont="1" applyFill="1" applyBorder="1" applyAlignment="1" applyProtection="1">
      <alignment vertical="center"/>
      <protection locked="0"/>
    </xf>
    <xf numFmtId="49" fontId="4" fillId="5" borderId="16" xfId="0" applyNumberFormat="1" applyFont="1" applyFill="1" applyBorder="1" applyAlignment="1" applyProtection="1">
      <alignment vertical="center"/>
      <protection locked="0"/>
    </xf>
    <xf numFmtId="0" fontId="38" fillId="13" borderId="58" xfId="0" applyFont="1" applyFill="1" applyBorder="1" applyAlignment="1" applyProtection="1">
      <alignment vertical="center"/>
      <protection locked="0"/>
    </xf>
    <xf numFmtId="6" fontId="38" fillId="13" borderId="58" xfId="2" applyFont="1" applyFill="1" applyBorder="1" applyAlignment="1" applyProtection="1">
      <alignment vertical="center"/>
      <protection locked="0"/>
    </xf>
    <xf numFmtId="6" fontId="39" fillId="13" borderId="58" xfId="2" applyFont="1" applyFill="1" applyBorder="1" applyAlignment="1" applyProtection="1">
      <alignment vertical="top"/>
      <protection locked="0"/>
    </xf>
    <xf numFmtId="49" fontId="4" fillId="5" borderId="4" xfId="0" applyNumberFormat="1" applyFont="1" applyFill="1" applyBorder="1" applyAlignment="1" applyProtection="1">
      <alignment horizontal="left" vertical="center"/>
      <protection locked="0"/>
    </xf>
    <xf numFmtId="0" fontId="17" fillId="2" borderId="34" xfId="0" applyFont="1" applyFill="1" applyBorder="1" applyAlignment="1">
      <alignment horizontal="center" vertical="center"/>
    </xf>
    <xf numFmtId="0" fontId="17" fillId="2" borderId="30" xfId="0" applyFont="1" applyFill="1" applyBorder="1" applyAlignment="1">
      <alignment horizontal="center" vertical="center"/>
    </xf>
    <xf numFmtId="0" fontId="17" fillId="2" borderId="29" xfId="0" applyFont="1" applyFill="1" applyBorder="1" applyAlignment="1">
      <alignment horizontal="center" vertical="center"/>
    </xf>
    <xf numFmtId="0" fontId="17" fillId="2" borderId="9" xfId="0" applyFont="1" applyFill="1" applyBorder="1" applyAlignment="1">
      <alignment horizontal="center" vertical="center" shrinkToFit="1"/>
    </xf>
    <xf numFmtId="0" fontId="17" fillId="2" borderId="9"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20" xfId="0" applyFont="1" applyFill="1" applyBorder="1" applyAlignment="1">
      <alignment horizontal="center" vertical="center" shrinkToFit="1"/>
    </xf>
    <xf numFmtId="0" fontId="17" fillId="2" borderId="30" xfId="0" applyFont="1" applyFill="1" applyBorder="1" applyAlignment="1">
      <alignment horizontal="center" vertical="center" shrinkToFit="1"/>
    </xf>
    <xf numFmtId="0" fontId="4" fillId="6" borderId="6" xfId="0" applyFont="1" applyFill="1" applyBorder="1" applyAlignment="1" applyProtection="1">
      <alignment horizontal="center" vertical="center" shrinkToFit="1"/>
      <protection locked="0"/>
    </xf>
    <xf numFmtId="0" fontId="4" fillId="6" borderId="31" xfId="0" applyFont="1" applyFill="1" applyBorder="1" applyAlignment="1" applyProtection="1">
      <alignment horizontal="center" vertical="center" shrinkToFit="1"/>
      <protection locked="0"/>
    </xf>
    <xf numFmtId="6" fontId="4" fillId="13" borderId="6" xfId="2" applyFont="1" applyFill="1" applyBorder="1" applyAlignment="1" applyProtection="1">
      <alignment horizontal="center" vertical="center" shrinkToFit="1"/>
      <protection locked="0"/>
    </xf>
    <xf numFmtId="6" fontId="4" fillId="13" borderId="38" xfId="2" applyFont="1" applyFill="1" applyBorder="1" applyAlignment="1" applyProtection="1">
      <alignment horizontal="center" vertical="center" shrinkToFit="1"/>
      <protection locked="0"/>
    </xf>
    <xf numFmtId="0" fontId="17" fillId="2" borderId="21" xfId="0" applyFont="1" applyFill="1" applyBorder="1" applyAlignment="1">
      <alignment horizontal="center" vertical="center"/>
    </xf>
    <xf numFmtId="0" fontId="4" fillId="5" borderId="4" xfId="0" applyFont="1" applyFill="1" applyBorder="1" applyAlignment="1" applyProtection="1">
      <alignment horizontal="left" vertical="center"/>
      <protection locked="0"/>
    </xf>
    <xf numFmtId="6" fontId="4" fillId="0" borderId="11" xfId="0" applyNumberFormat="1" applyFont="1" applyFill="1" applyBorder="1" applyAlignment="1" applyProtection="1">
      <alignment vertical="center" shrinkToFit="1"/>
      <protection locked="0"/>
    </xf>
    <xf numFmtId="0" fontId="17" fillId="2" borderId="29" xfId="0" applyFont="1" applyFill="1" applyBorder="1" applyAlignment="1">
      <alignment horizontal="center" vertical="center"/>
    </xf>
    <xf numFmtId="0" fontId="17" fillId="2" borderId="30" xfId="0" applyFont="1" applyFill="1" applyBorder="1" applyAlignment="1">
      <alignment horizontal="center" vertical="center"/>
    </xf>
    <xf numFmtId="0" fontId="35" fillId="14" borderId="57" xfId="0" applyFont="1" applyFill="1" applyBorder="1" applyAlignment="1" applyProtection="1">
      <alignment horizontal="left" vertical="top"/>
      <protection locked="0"/>
    </xf>
    <xf numFmtId="0" fontId="4" fillId="14" borderId="1" xfId="0" applyFont="1" applyFill="1" applyBorder="1" applyAlignment="1" applyProtection="1">
      <alignment horizontal="left" vertical="top"/>
      <protection locked="0"/>
    </xf>
    <xf numFmtId="0" fontId="4" fillId="14" borderId="3" xfId="0" applyFont="1" applyFill="1" applyBorder="1" applyAlignment="1" applyProtection="1">
      <alignment horizontal="left" vertical="top"/>
      <protection locked="0"/>
    </xf>
    <xf numFmtId="0" fontId="4" fillId="14" borderId="30" xfId="0" applyFont="1" applyFill="1" applyBorder="1" applyAlignment="1" applyProtection="1">
      <alignment horizontal="center" vertical="center"/>
      <protection locked="0"/>
    </xf>
    <xf numFmtId="6" fontId="4" fillId="14" borderId="17" xfId="2" applyFont="1" applyFill="1" applyBorder="1" applyAlignment="1" applyProtection="1">
      <alignment vertical="center"/>
      <protection locked="0"/>
    </xf>
    <xf numFmtId="6" fontId="4" fillId="14" borderId="14" xfId="2" applyNumberFormat="1" applyFont="1" applyFill="1" applyBorder="1" applyAlignment="1" applyProtection="1">
      <alignment vertical="center"/>
      <protection locked="0"/>
    </xf>
    <xf numFmtId="6" fontId="4" fillId="14" borderId="25" xfId="2" applyNumberFormat="1" applyFont="1" applyFill="1" applyBorder="1" applyAlignment="1" applyProtection="1">
      <alignment vertical="center"/>
      <protection locked="0"/>
    </xf>
    <xf numFmtId="6" fontId="4" fillId="14" borderId="17" xfId="2" applyNumberFormat="1" applyFont="1" applyFill="1" applyBorder="1" applyAlignment="1" applyProtection="1">
      <alignment vertical="center"/>
      <protection locked="0"/>
    </xf>
    <xf numFmtId="0" fontId="27" fillId="3" borderId="45" xfId="0" applyFont="1" applyFill="1" applyBorder="1" applyAlignment="1" applyProtection="1">
      <alignment horizontal="center" vertical="center" shrinkToFit="1"/>
      <protection locked="0"/>
    </xf>
    <xf numFmtId="0" fontId="27" fillId="3" borderId="37" xfId="0" applyFont="1" applyFill="1" applyBorder="1" applyAlignment="1" applyProtection="1">
      <alignment horizontal="center" vertical="center" shrinkToFit="1"/>
      <protection locked="0"/>
    </xf>
    <xf numFmtId="0" fontId="27" fillId="3" borderId="24" xfId="0" applyFont="1" applyFill="1" applyBorder="1" applyAlignment="1" applyProtection="1">
      <alignment horizontal="center" vertical="center" shrinkToFit="1"/>
      <protection locked="0"/>
    </xf>
    <xf numFmtId="0" fontId="29" fillId="3" borderId="37" xfId="0" applyFont="1" applyFill="1" applyBorder="1" applyAlignment="1" applyProtection="1">
      <alignment horizontal="center" vertical="center" shrinkToFit="1"/>
      <protection locked="0"/>
    </xf>
    <xf numFmtId="0" fontId="5" fillId="2" borderId="7"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5" fillId="2" borderId="30" xfId="0" applyFont="1" applyFill="1" applyBorder="1" applyAlignment="1" applyProtection="1">
      <alignment horizontal="center" vertical="center"/>
    </xf>
    <xf numFmtId="6" fontId="22" fillId="10" borderId="7" xfId="0" applyNumberFormat="1" applyFont="1" applyFill="1" applyBorder="1" applyAlignment="1" applyProtection="1">
      <alignment vertical="center"/>
    </xf>
    <xf numFmtId="6" fontId="22" fillId="10" borderId="20" xfId="0" applyNumberFormat="1" applyFont="1" applyFill="1" applyBorder="1" applyAlignment="1" applyProtection="1">
      <alignment vertical="center"/>
    </xf>
    <xf numFmtId="6" fontId="22" fillId="10" borderId="30" xfId="0" applyNumberFormat="1" applyFont="1" applyFill="1" applyBorder="1" applyAlignment="1" applyProtection="1">
      <alignment vertical="center"/>
    </xf>
    <xf numFmtId="0" fontId="8" fillId="2" borderId="21" xfId="0" applyFont="1" applyFill="1" applyBorder="1" applyAlignment="1" applyProtection="1">
      <alignment horizontal="center" vertical="center"/>
    </xf>
    <xf numFmtId="0" fontId="8" fillId="2" borderId="10" xfId="0" applyFont="1" applyFill="1" applyBorder="1" applyAlignment="1" applyProtection="1">
      <alignment horizontal="center" vertical="center"/>
    </xf>
    <xf numFmtId="6" fontId="20" fillId="0" borderId="37" xfId="2" applyFont="1" applyFill="1" applyBorder="1" applyAlignment="1" applyProtection="1">
      <alignment vertical="center"/>
      <protection locked="0"/>
    </xf>
    <xf numFmtId="6" fontId="20" fillId="0" borderId="38" xfId="2" applyFont="1" applyFill="1" applyBorder="1" applyAlignment="1" applyProtection="1">
      <alignment vertical="center"/>
      <protection locked="0"/>
    </xf>
    <xf numFmtId="0" fontId="4" fillId="0" borderId="63" xfId="0" applyFont="1" applyBorder="1" applyAlignment="1" applyProtection="1">
      <alignment horizontal="left" vertical="center"/>
    </xf>
    <xf numFmtId="0" fontId="4" fillId="0" borderId="49" xfId="0" applyFont="1" applyBorder="1" applyAlignment="1" applyProtection="1">
      <alignment horizontal="left" vertical="center"/>
    </xf>
    <xf numFmtId="0" fontId="6" fillId="8" borderId="0" xfId="0" applyFont="1" applyFill="1" applyAlignment="1" applyProtection="1">
      <alignment horizontal="center" vertical="center"/>
    </xf>
    <xf numFmtId="0" fontId="7" fillId="9" borderId="0" xfId="0" applyFont="1" applyFill="1" applyAlignment="1" applyProtection="1">
      <alignment horizontal="center" vertical="center"/>
    </xf>
    <xf numFmtId="0" fontId="8" fillId="2" borderId="20" xfId="0" applyFont="1" applyFill="1" applyBorder="1" applyAlignment="1" applyProtection="1">
      <alignment horizontal="center" vertical="center"/>
    </xf>
    <xf numFmtId="0" fontId="8" fillId="2" borderId="30" xfId="0" applyFont="1" applyFill="1" applyBorder="1" applyAlignment="1" applyProtection="1">
      <alignment horizontal="center" vertical="center"/>
    </xf>
    <xf numFmtId="0" fontId="4" fillId="0" borderId="35" xfId="0" applyFont="1" applyBorder="1" applyAlignment="1" applyProtection="1">
      <alignment vertical="center"/>
      <protection locked="0"/>
    </xf>
    <xf numFmtId="0" fontId="4" fillId="0" borderId="36" xfId="0" applyFont="1" applyBorder="1" applyAlignment="1" applyProtection="1">
      <alignment vertical="center"/>
      <protection locked="0"/>
    </xf>
    <xf numFmtId="0" fontId="4" fillId="0" borderId="37" xfId="0" applyFont="1" applyBorder="1" applyAlignment="1" applyProtection="1">
      <alignment vertical="center"/>
      <protection locked="0"/>
    </xf>
    <xf numFmtId="0" fontId="4" fillId="0" borderId="38" xfId="0" applyFont="1" applyBorder="1" applyAlignment="1" applyProtection="1">
      <alignment vertical="center"/>
      <protection locked="0"/>
    </xf>
    <xf numFmtId="6" fontId="19" fillId="7" borderId="45" xfId="2" applyFont="1" applyFill="1" applyBorder="1" applyAlignment="1" applyProtection="1">
      <alignment horizontal="left" vertical="center"/>
      <protection locked="0"/>
    </xf>
    <xf numFmtId="6" fontId="19" fillId="7" borderId="51" xfId="2" applyFont="1" applyFill="1" applyBorder="1" applyAlignment="1" applyProtection="1">
      <alignment horizontal="left" vertical="center"/>
      <protection locked="0"/>
    </xf>
    <xf numFmtId="6" fontId="19" fillId="7" borderId="39" xfId="2" applyFont="1" applyFill="1" applyBorder="1" applyAlignment="1" applyProtection="1">
      <alignment horizontal="left" vertical="center"/>
      <protection locked="0"/>
    </xf>
    <xf numFmtId="0" fontId="4" fillId="0" borderId="45" xfId="0" applyFont="1" applyBorder="1" applyAlignment="1" applyProtection="1">
      <alignment horizontal="left" vertical="center"/>
      <protection locked="0"/>
    </xf>
    <xf numFmtId="0" fontId="4" fillId="0" borderId="39" xfId="0" applyFont="1" applyBorder="1" applyAlignment="1" applyProtection="1">
      <alignment horizontal="left" vertical="center"/>
      <protection locked="0"/>
    </xf>
    <xf numFmtId="6" fontId="19" fillId="7" borderId="37" xfId="2" applyFont="1" applyFill="1" applyBorder="1" applyAlignment="1" applyProtection="1">
      <alignment horizontal="left" vertical="center"/>
      <protection locked="0"/>
    </xf>
    <xf numFmtId="6" fontId="19" fillId="7" borderId="43" xfId="2" applyFont="1" applyFill="1" applyBorder="1" applyAlignment="1" applyProtection="1">
      <alignment horizontal="left" vertical="center"/>
      <protection locked="0"/>
    </xf>
    <xf numFmtId="6" fontId="19" fillId="7" borderId="38" xfId="2" applyFont="1" applyFill="1" applyBorder="1" applyAlignment="1" applyProtection="1">
      <alignment horizontal="left" vertical="center"/>
      <protection locked="0"/>
    </xf>
    <xf numFmtId="6" fontId="19" fillId="0" borderId="37" xfId="2" applyFont="1" applyFill="1" applyBorder="1" applyAlignment="1" applyProtection="1">
      <alignment horizontal="left" vertical="center"/>
      <protection locked="0"/>
    </xf>
    <xf numFmtId="6" fontId="19" fillId="0" borderId="38" xfId="2" applyFont="1" applyFill="1" applyBorder="1" applyAlignment="1" applyProtection="1">
      <alignment horizontal="left" vertical="center"/>
      <protection locked="0"/>
    </xf>
    <xf numFmtId="6" fontId="20" fillId="0" borderId="24" xfId="2" applyFont="1" applyFill="1" applyBorder="1" applyAlignment="1" applyProtection="1">
      <alignment vertical="center"/>
      <protection locked="0"/>
    </xf>
    <xf numFmtId="6" fontId="20" fillId="0" borderId="40" xfId="2" applyFont="1" applyFill="1" applyBorder="1" applyAlignment="1" applyProtection="1">
      <alignment vertical="center"/>
      <protection locked="0"/>
    </xf>
    <xf numFmtId="0" fontId="8" fillId="2" borderId="29" xfId="0" applyFont="1" applyFill="1" applyBorder="1" applyAlignment="1" applyProtection="1">
      <alignment horizontal="center" vertical="center"/>
    </xf>
    <xf numFmtId="0" fontId="4" fillId="0" borderId="37" xfId="0" applyFont="1" applyBorder="1" applyAlignment="1" applyProtection="1">
      <alignment horizontal="left" vertical="center"/>
      <protection locked="0"/>
    </xf>
    <xf numFmtId="0" fontId="4" fillId="0" borderId="43" xfId="0" applyFont="1" applyBorder="1" applyAlignment="1" applyProtection="1">
      <alignment horizontal="left" vertical="center"/>
      <protection locked="0"/>
    </xf>
    <xf numFmtId="0" fontId="4" fillId="0" borderId="38" xfId="0" applyFont="1" applyBorder="1" applyAlignment="1" applyProtection="1">
      <alignment horizontal="left" vertical="center"/>
      <protection locked="0"/>
    </xf>
    <xf numFmtId="6" fontId="20" fillId="0" borderId="37" xfId="2" applyFont="1" applyFill="1" applyBorder="1" applyAlignment="1" applyProtection="1">
      <alignment horizontal="left" vertical="center"/>
      <protection locked="0"/>
    </xf>
    <xf numFmtId="6" fontId="20" fillId="0" borderId="38" xfId="2" applyFont="1" applyFill="1" applyBorder="1" applyAlignment="1" applyProtection="1">
      <alignment horizontal="left" vertical="center"/>
      <protection locked="0"/>
    </xf>
    <xf numFmtId="6" fontId="19" fillId="7" borderId="24" xfId="2" applyFont="1" applyFill="1" applyBorder="1" applyAlignment="1" applyProtection="1">
      <alignment horizontal="left" vertical="center"/>
      <protection locked="0"/>
    </xf>
    <xf numFmtId="6" fontId="19" fillId="7" borderId="44" xfId="2" applyFont="1" applyFill="1" applyBorder="1" applyAlignment="1" applyProtection="1">
      <alignment horizontal="left" vertical="center"/>
      <protection locked="0"/>
    </xf>
    <xf numFmtId="6" fontId="19" fillId="7" borderId="40" xfId="2" applyFont="1" applyFill="1" applyBorder="1" applyAlignment="1" applyProtection="1">
      <alignment horizontal="left" vertical="center"/>
      <protection locked="0"/>
    </xf>
    <xf numFmtId="6" fontId="19" fillId="0" borderId="24" xfId="2" applyFont="1" applyFill="1" applyBorder="1" applyAlignment="1" applyProtection="1">
      <alignment horizontal="left" vertical="center"/>
      <protection locked="0"/>
    </xf>
    <xf numFmtId="6" fontId="19" fillId="0" borderId="40" xfId="2" applyFont="1" applyFill="1" applyBorder="1" applyAlignment="1" applyProtection="1">
      <alignment horizontal="left" vertical="center"/>
      <protection locked="0"/>
    </xf>
    <xf numFmtId="0" fontId="4" fillId="0" borderId="35" xfId="0" applyFont="1" applyBorder="1" applyAlignment="1" applyProtection="1">
      <alignment horizontal="left" vertical="center"/>
      <protection locked="0"/>
    </xf>
    <xf numFmtId="0" fontId="4" fillId="0" borderId="36" xfId="0" applyFont="1" applyBorder="1" applyAlignment="1" applyProtection="1">
      <alignment horizontal="left" vertical="center"/>
      <protection locked="0"/>
    </xf>
    <xf numFmtId="6" fontId="20" fillId="0" borderId="24" xfId="2" applyFont="1" applyFill="1" applyBorder="1" applyAlignment="1" applyProtection="1">
      <alignment horizontal="left" vertical="center"/>
      <protection locked="0"/>
    </xf>
    <xf numFmtId="6" fontId="20" fillId="0" borderId="40" xfId="2" applyFont="1" applyFill="1" applyBorder="1" applyAlignment="1" applyProtection="1">
      <alignment horizontal="left" vertical="center"/>
      <protection locked="0"/>
    </xf>
    <xf numFmtId="6" fontId="19" fillId="7" borderId="45" xfId="2" applyFont="1" applyFill="1" applyBorder="1" applyAlignment="1" applyProtection="1">
      <alignment vertical="center"/>
      <protection locked="0"/>
    </xf>
    <xf numFmtId="6" fontId="19" fillId="7" borderId="51" xfId="2" applyFont="1" applyFill="1" applyBorder="1" applyAlignment="1" applyProtection="1">
      <alignment vertical="center"/>
      <protection locked="0"/>
    </xf>
    <xf numFmtId="6" fontId="19" fillId="7" borderId="39" xfId="2" applyFont="1" applyFill="1" applyBorder="1" applyAlignment="1" applyProtection="1">
      <alignment vertical="center"/>
      <protection locked="0"/>
    </xf>
    <xf numFmtId="6" fontId="19" fillId="7" borderId="37" xfId="2" applyFont="1" applyFill="1" applyBorder="1" applyAlignment="1" applyProtection="1">
      <alignment vertical="center"/>
      <protection locked="0"/>
    </xf>
    <xf numFmtId="6" fontId="19" fillId="7" borderId="43" xfId="2" applyFont="1" applyFill="1" applyBorder="1" applyAlignment="1" applyProtection="1">
      <alignment vertical="center"/>
      <protection locked="0"/>
    </xf>
    <xf numFmtId="6" fontId="19" fillId="7" borderId="38" xfId="2" applyFont="1" applyFill="1" applyBorder="1" applyAlignment="1" applyProtection="1">
      <alignment vertical="center"/>
      <protection locked="0"/>
    </xf>
    <xf numFmtId="6" fontId="19" fillId="7" borderId="24" xfId="2" applyFont="1" applyFill="1" applyBorder="1" applyAlignment="1" applyProtection="1">
      <alignment vertical="center"/>
      <protection locked="0"/>
    </xf>
    <xf numFmtId="6" fontId="19" fillId="7" borderId="44" xfId="2" applyFont="1" applyFill="1" applyBorder="1" applyAlignment="1" applyProtection="1">
      <alignment vertical="center"/>
      <protection locked="0"/>
    </xf>
    <xf numFmtId="6" fontId="19" fillId="7" borderId="40" xfId="2" applyFont="1" applyFill="1" applyBorder="1" applyAlignment="1" applyProtection="1">
      <alignment vertical="center"/>
      <protection locked="0"/>
    </xf>
    <xf numFmtId="0" fontId="4" fillId="0" borderId="43" xfId="0" applyFont="1" applyBorder="1" applyAlignment="1" applyProtection="1">
      <alignment vertical="center"/>
      <protection locked="0"/>
    </xf>
    <xf numFmtId="0" fontId="23" fillId="2" borderId="64"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6" xfId="0" applyFont="1" applyFill="1" applyBorder="1" applyAlignment="1">
      <alignment horizontal="center" vertical="center" shrinkToFit="1"/>
    </xf>
    <xf numFmtId="0" fontId="23" fillId="2" borderId="43" xfId="0" applyFont="1" applyFill="1" applyBorder="1" applyAlignment="1">
      <alignment horizontal="center" vertical="center" shrinkToFit="1"/>
    </xf>
    <xf numFmtId="0" fontId="23" fillId="2" borderId="31" xfId="0" applyFont="1" applyFill="1" applyBorder="1" applyAlignment="1">
      <alignment horizontal="center" vertical="center" shrinkToFit="1"/>
    </xf>
    <xf numFmtId="0" fontId="11" fillId="2" borderId="4" xfId="0" applyFont="1" applyFill="1" applyBorder="1" applyAlignment="1">
      <alignment horizontal="center" vertical="center"/>
    </xf>
    <xf numFmtId="0" fontId="11" fillId="6" borderId="6" xfId="0" applyFont="1" applyFill="1" applyBorder="1" applyAlignment="1">
      <alignment horizontal="left" vertical="center"/>
    </xf>
    <xf numFmtId="0" fontId="11" fillId="6" borderId="43" xfId="0" applyFont="1" applyFill="1" applyBorder="1" applyAlignment="1">
      <alignment horizontal="left" vertical="center"/>
    </xf>
    <xf numFmtId="0" fontId="11" fillId="6" borderId="31" xfId="0" applyFont="1" applyFill="1" applyBorder="1" applyAlignment="1">
      <alignment horizontal="left" vertical="center"/>
    </xf>
    <xf numFmtId="0" fontId="11" fillId="6" borderId="6" xfId="0" applyFont="1" applyFill="1" applyBorder="1" applyAlignment="1">
      <alignment horizontal="center" vertical="center"/>
    </xf>
    <xf numFmtId="0" fontId="11" fillId="6" borderId="43" xfId="0" applyFont="1" applyFill="1" applyBorder="1" applyAlignment="1">
      <alignment horizontal="center" vertical="center"/>
    </xf>
    <xf numFmtId="0" fontId="11" fillId="6" borderId="31" xfId="0" applyFont="1" applyFill="1" applyBorder="1" applyAlignment="1">
      <alignment horizontal="center" vertical="center"/>
    </xf>
    <xf numFmtId="49" fontId="4" fillId="3" borderId="29" xfId="0" applyNumberFormat="1" applyFont="1" applyFill="1" applyBorder="1" applyAlignment="1" applyProtection="1">
      <alignment horizontal="left" vertical="center"/>
      <protection locked="0"/>
    </xf>
    <xf numFmtId="49" fontId="4" fillId="3" borderId="30" xfId="0" applyNumberFormat="1" applyFont="1" applyFill="1" applyBorder="1" applyAlignment="1" applyProtection="1">
      <alignment horizontal="left" vertical="center"/>
      <protection locked="0"/>
    </xf>
    <xf numFmtId="0" fontId="17" fillId="2" borderId="9" xfId="0" applyFont="1" applyFill="1" applyBorder="1" applyAlignment="1">
      <alignment horizontal="center" vertical="center" shrinkToFit="1"/>
    </xf>
    <xf numFmtId="0" fontId="17" fillId="2" borderId="9" xfId="0" applyFont="1" applyFill="1" applyBorder="1" applyAlignment="1">
      <alignment horizontal="center" vertical="center"/>
    </xf>
    <xf numFmtId="0" fontId="17" fillId="2" borderId="10" xfId="0" applyFont="1" applyFill="1" applyBorder="1" applyAlignment="1">
      <alignment horizontal="center" vertical="center"/>
    </xf>
    <xf numFmtId="0" fontId="4" fillId="6" borderId="5" xfId="0" applyFont="1" applyFill="1" applyBorder="1" applyAlignment="1" applyProtection="1">
      <alignment horizontal="center" vertical="center" shrinkToFit="1"/>
      <protection locked="0"/>
    </xf>
    <xf numFmtId="6" fontId="4" fillId="13" borderId="5" xfId="2" applyFont="1" applyFill="1" applyBorder="1" applyAlignment="1" applyProtection="1">
      <alignment horizontal="center" vertical="center" shrinkToFit="1"/>
      <protection locked="0"/>
    </xf>
    <xf numFmtId="6" fontId="4" fillId="13" borderId="66" xfId="2" applyFont="1" applyFill="1" applyBorder="1" applyAlignment="1" applyProtection="1">
      <alignment horizontal="center" vertical="center" shrinkToFit="1"/>
      <protection locked="0"/>
    </xf>
    <xf numFmtId="0" fontId="4" fillId="6" borderId="4" xfId="0" applyFont="1" applyFill="1" applyBorder="1" applyAlignment="1" applyProtection="1">
      <alignment horizontal="center" vertical="center" shrinkToFit="1"/>
      <protection locked="0"/>
    </xf>
    <xf numFmtId="6" fontId="4" fillId="13" borderId="4" xfId="2" applyFont="1" applyFill="1" applyBorder="1" applyAlignment="1" applyProtection="1">
      <alignment horizontal="center" vertical="center" shrinkToFit="1"/>
      <protection locked="0"/>
    </xf>
    <xf numFmtId="6" fontId="4" fillId="13" borderId="14" xfId="2" applyFont="1" applyFill="1" applyBorder="1" applyAlignment="1" applyProtection="1">
      <alignment horizontal="center" vertical="center" shrinkToFit="1"/>
      <protection locked="0"/>
    </xf>
    <xf numFmtId="49" fontId="4" fillId="5" borderId="6" xfId="0" applyNumberFormat="1" applyFont="1" applyFill="1" applyBorder="1" applyAlignment="1" applyProtection="1">
      <alignment horizontal="center" vertical="center"/>
      <protection locked="0"/>
    </xf>
    <xf numFmtId="49" fontId="4" fillId="5" borderId="31" xfId="0" applyNumberFormat="1" applyFont="1" applyFill="1" applyBorder="1" applyAlignment="1" applyProtection="1">
      <alignment horizontal="center" vertical="center"/>
      <protection locked="0"/>
    </xf>
    <xf numFmtId="0" fontId="4" fillId="6" borderId="16" xfId="0" applyFont="1" applyFill="1" applyBorder="1" applyAlignment="1" applyProtection="1">
      <alignment horizontal="center" vertical="center" shrinkToFit="1"/>
      <protection locked="0"/>
    </xf>
    <xf numFmtId="6" fontId="4" fillId="13" borderId="16" xfId="2" applyFont="1" applyFill="1" applyBorder="1" applyAlignment="1" applyProtection="1">
      <alignment horizontal="center" vertical="center" shrinkToFit="1"/>
      <protection locked="0"/>
    </xf>
    <xf numFmtId="6" fontId="4" fillId="13" borderId="17" xfId="2" applyFont="1" applyFill="1" applyBorder="1" applyAlignment="1" applyProtection="1">
      <alignment horizontal="center" vertical="center" shrinkToFit="1"/>
      <protection locked="0"/>
    </xf>
    <xf numFmtId="0" fontId="17" fillId="2" borderId="34" xfId="0" applyFont="1" applyFill="1" applyBorder="1" applyAlignment="1">
      <alignment horizontal="center" vertical="center"/>
    </xf>
    <xf numFmtId="0" fontId="17" fillId="2" borderId="29" xfId="0" applyFont="1" applyFill="1" applyBorder="1" applyAlignment="1">
      <alignment horizontal="center" vertical="center"/>
    </xf>
    <xf numFmtId="0" fontId="17" fillId="2" borderId="30" xfId="0" applyFont="1" applyFill="1" applyBorder="1" applyAlignment="1">
      <alignment horizontal="center" vertical="center"/>
    </xf>
    <xf numFmtId="0" fontId="4" fillId="5" borderId="42" xfId="0" applyFont="1" applyFill="1" applyBorder="1" applyAlignment="1" applyProtection="1">
      <alignment horizontal="left" vertical="center"/>
      <protection locked="0"/>
    </xf>
    <xf numFmtId="0" fontId="4" fillId="5" borderId="36"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38" xfId="0" applyFont="1" applyFill="1" applyBorder="1" applyAlignment="1" applyProtection="1">
      <alignment horizontal="left" vertical="center"/>
      <protection locked="0"/>
    </xf>
    <xf numFmtId="0" fontId="4" fillId="5" borderId="44" xfId="0" applyFont="1" applyFill="1" applyBorder="1" applyAlignment="1" applyProtection="1">
      <alignment horizontal="left" vertical="center"/>
      <protection locked="0"/>
    </xf>
    <xf numFmtId="0" fontId="4" fillId="5" borderId="40" xfId="0" applyFont="1" applyFill="1" applyBorder="1" applyAlignment="1" applyProtection="1">
      <alignment horizontal="left" vertical="center"/>
      <protection locked="0"/>
    </xf>
    <xf numFmtId="49" fontId="4" fillId="5" borderId="2" xfId="0" applyNumberFormat="1" applyFont="1" applyFill="1" applyBorder="1" applyAlignment="1" applyProtection="1">
      <alignment horizontal="left" vertical="center"/>
      <protection locked="0"/>
    </xf>
    <xf numFmtId="49" fontId="4" fillId="5" borderId="4" xfId="0" applyNumberFormat="1" applyFont="1" applyFill="1" applyBorder="1" applyAlignment="1" applyProtection="1">
      <alignment horizontal="left" vertical="center"/>
      <protection locked="0"/>
    </xf>
    <xf numFmtId="49" fontId="4" fillId="5" borderId="16" xfId="0" applyNumberFormat="1" applyFont="1" applyFill="1" applyBorder="1" applyAlignment="1" applyProtection="1">
      <alignment horizontal="left" vertical="center"/>
      <protection locked="0"/>
    </xf>
    <xf numFmtId="0" fontId="4" fillId="13" borderId="58" xfId="0" applyFont="1" applyFill="1" applyBorder="1" applyAlignment="1" applyProtection="1">
      <alignment horizontal="left" vertical="top" wrapText="1"/>
      <protection locked="0"/>
    </xf>
    <xf numFmtId="0" fontId="4" fillId="13" borderId="0" xfId="0" applyFont="1" applyFill="1" applyBorder="1" applyAlignment="1" applyProtection="1">
      <alignment horizontal="left" vertical="top" wrapText="1"/>
      <protection locked="0"/>
    </xf>
    <xf numFmtId="0" fontId="4" fillId="13" borderId="59" xfId="0" applyFont="1" applyFill="1" applyBorder="1" applyAlignment="1" applyProtection="1">
      <alignment horizontal="left" vertical="top" wrapText="1"/>
      <protection locked="0"/>
    </xf>
    <xf numFmtId="6" fontId="4" fillId="13" borderId="58" xfId="2" applyFont="1" applyFill="1" applyBorder="1" applyAlignment="1" applyProtection="1">
      <alignment horizontal="left" vertical="top" wrapText="1"/>
      <protection locked="0"/>
    </xf>
    <xf numFmtId="6" fontId="4" fillId="13" borderId="0" xfId="2" applyFont="1" applyFill="1" applyBorder="1" applyAlignment="1" applyProtection="1">
      <alignment horizontal="left" vertical="top" wrapText="1"/>
      <protection locked="0"/>
    </xf>
    <xf numFmtId="6" fontId="4" fillId="13" borderId="59" xfId="2" applyFont="1" applyFill="1" applyBorder="1" applyAlignment="1" applyProtection="1">
      <alignment horizontal="left" vertical="top" wrapText="1"/>
      <protection locked="0"/>
    </xf>
    <xf numFmtId="6" fontId="4" fillId="13" borderId="60" xfId="2" applyFont="1" applyFill="1" applyBorder="1" applyAlignment="1" applyProtection="1">
      <alignment horizontal="left" vertical="top" wrapText="1"/>
      <protection locked="0"/>
    </xf>
    <xf numFmtId="6" fontId="4" fillId="13" borderId="61" xfId="2" applyFont="1" applyFill="1" applyBorder="1" applyAlignment="1" applyProtection="1">
      <alignment horizontal="left" vertical="top" wrapText="1"/>
      <protection locked="0"/>
    </xf>
    <xf numFmtId="6" fontId="4" fillId="13" borderId="62" xfId="2" applyFont="1" applyFill="1" applyBorder="1" applyAlignment="1" applyProtection="1">
      <alignment horizontal="left" vertical="top" wrapText="1"/>
      <protection locked="0"/>
    </xf>
    <xf numFmtId="6" fontId="4" fillId="13" borderId="6" xfId="2" applyFont="1" applyFill="1" applyBorder="1" applyAlignment="1" applyProtection="1">
      <alignment horizontal="center" vertical="center" shrinkToFit="1"/>
      <protection locked="0"/>
    </xf>
    <xf numFmtId="6" fontId="4" fillId="13" borderId="38" xfId="2" applyFont="1" applyFill="1" applyBorder="1" applyAlignment="1" applyProtection="1">
      <alignment horizontal="center" vertical="center" shrinkToFit="1"/>
      <protection locked="0"/>
    </xf>
    <xf numFmtId="6" fontId="4" fillId="13" borderId="22" xfId="2" applyFont="1" applyFill="1" applyBorder="1" applyAlignment="1" applyProtection="1">
      <alignment horizontal="center" vertical="center" shrinkToFit="1"/>
      <protection locked="0"/>
    </xf>
    <xf numFmtId="6" fontId="4" fillId="13" borderId="40" xfId="2" applyFont="1" applyFill="1" applyBorder="1" applyAlignment="1" applyProtection="1">
      <alignment horizontal="center" vertical="center" shrinkToFit="1"/>
      <protection locked="0"/>
    </xf>
    <xf numFmtId="0" fontId="4" fillId="6" borderId="6" xfId="0" applyFont="1" applyFill="1" applyBorder="1" applyAlignment="1" applyProtection="1">
      <alignment horizontal="center" vertical="center" shrinkToFit="1"/>
      <protection locked="0"/>
    </xf>
    <xf numFmtId="0" fontId="4" fillId="6" borderId="31" xfId="0" applyFont="1" applyFill="1" applyBorder="1" applyAlignment="1" applyProtection="1">
      <alignment horizontal="center" vertical="center" shrinkToFit="1"/>
      <protection locked="0"/>
    </xf>
    <xf numFmtId="0" fontId="4" fillId="6" borderId="22" xfId="0" applyFont="1" applyFill="1" applyBorder="1" applyAlignment="1" applyProtection="1">
      <alignment horizontal="center" vertical="center" shrinkToFit="1"/>
      <protection locked="0"/>
    </xf>
    <xf numFmtId="0" fontId="4" fillId="6" borderId="23" xfId="0" applyFont="1" applyFill="1" applyBorder="1" applyAlignment="1" applyProtection="1">
      <alignment horizontal="center" vertical="center" shrinkToFit="1"/>
      <protection locked="0"/>
    </xf>
    <xf numFmtId="0" fontId="17" fillId="2" borderId="20" xfId="0" applyFont="1" applyFill="1" applyBorder="1" applyAlignment="1">
      <alignment horizontal="center" vertical="center" shrinkToFit="1"/>
    </xf>
    <xf numFmtId="0" fontId="17" fillId="2" borderId="30" xfId="0" applyFont="1" applyFill="1" applyBorder="1" applyAlignment="1">
      <alignment horizontal="center" vertical="center" shrinkToFit="1"/>
    </xf>
    <xf numFmtId="0" fontId="4" fillId="6" borderId="50" xfId="0" applyFont="1" applyFill="1" applyBorder="1" applyAlignment="1" applyProtection="1">
      <alignment horizontal="center" vertical="center" shrinkToFit="1"/>
      <protection locked="0"/>
    </xf>
    <xf numFmtId="0" fontId="4" fillId="6" borderId="41" xfId="0" applyFont="1" applyFill="1" applyBorder="1" applyAlignment="1" applyProtection="1">
      <alignment horizontal="center" vertical="center" shrinkToFit="1"/>
      <protection locked="0"/>
    </xf>
    <xf numFmtId="0" fontId="17" fillId="2" borderId="20" xfId="0" applyFont="1" applyFill="1" applyBorder="1" applyAlignment="1">
      <alignment horizontal="center" vertical="center"/>
    </xf>
    <xf numFmtId="6" fontId="4" fillId="13" borderId="50" xfId="2" applyFont="1" applyFill="1" applyBorder="1" applyAlignment="1" applyProtection="1">
      <alignment horizontal="center" vertical="center" shrinkToFit="1"/>
      <protection locked="0"/>
    </xf>
    <xf numFmtId="6" fontId="4" fillId="13" borderId="36" xfId="2" applyFont="1" applyFill="1" applyBorder="1" applyAlignment="1" applyProtection="1">
      <alignment horizontal="center" vertical="center" shrinkToFit="1"/>
      <protection locked="0"/>
    </xf>
    <xf numFmtId="0" fontId="4" fillId="13" borderId="58" xfId="0" applyFont="1" applyFill="1" applyBorder="1" applyAlignment="1" applyProtection="1">
      <alignment horizontal="left" vertical="top"/>
      <protection locked="0"/>
    </xf>
    <xf numFmtId="0" fontId="4" fillId="13" borderId="0" xfId="0" applyFont="1" applyFill="1" applyBorder="1" applyAlignment="1" applyProtection="1">
      <alignment horizontal="left" vertical="top"/>
      <protection locked="0"/>
    </xf>
    <xf numFmtId="0" fontId="4" fillId="13" borderId="59" xfId="0" applyFont="1" applyFill="1" applyBorder="1" applyAlignment="1" applyProtection="1">
      <alignment horizontal="left" vertical="top"/>
      <protection locked="0"/>
    </xf>
    <xf numFmtId="6" fontId="4" fillId="13" borderId="58" xfId="2" applyFont="1" applyFill="1" applyBorder="1" applyAlignment="1" applyProtection="1">
      <alignment horizontal="left" vertical="top"/>
      <protection locked="0"/>
    </xf>
    <xf numFmtId="6" fontId="4" fillId="13" borderId="0" xfId="2" applyFont="1" applyFill="1" applyBorder="1" applyAlignment="1" applyProtection="1">
      <alignment horizontal="left" vertical="top"/>
      <protection locked="0"/>
    </xf>
    <xf numFmtId="6" fontId="4" fillId="13" borderId="59" xfId="2" applyFont="1" applyFill="1" applyBorder="1" applyAlignment="1" applyProtection="1">
      <alignment horizontal="left" vertical="top"/>
      <protection locked="0"/>
    </xf>
    <xf numFmtId="6" fontId="4" fillId="13" borderId="60" xfId="2" applyFont="1" applyFill="1" applyBorder="1" applyAlignment="1" applyProtection="1">
      <alignment horizontal="center" vertical="top" wrapText="1"/>
      <protection locked="0"/>
    </xf>
    <xf numFmtId="6" fontId="4" fillId="13" borderId="61" xfId="2" applyFont="1" applyFill="1" applyBorder="1" applyAlignment="1" applyProtection="1">
      <alignment horizontal="center" vertical="top" wrapText="1"/>
      <protection locked="0"/>
    </xf>
    <xf numFmtId="6" fontId="4" fillId="13" borderId="62" xfId="2" applyFont="1" applyFill="1" applyBorder="1" applyAlignment="1" applyProtection="1">
      <alignment horizontal="center" vertical="top" wrapText="1"/>
      <protection locked="0"/>
    </xf>
    <xf numFmtId="6" fontId="4" fillId="14" borderId="58" xfId="2" applyFont="1" applyFill="1" applyBorder="1" applyAlignment="1" applyProtection="1">
      <alignment horizontal="left" vertical="top" wrapText="1"/>
      <protection locked="0"/>
    </xf>
    <xf numFmtId="6" fontId="4" fillId="14" borderId="0" xfId="2" applyFont="1" applyFill="1" applyBorder="1" applyAlignment="1" applyProtection="1">
      <alignment horizontal="left" vertical="top" wrapText="1"/>
      <protection locked="0"/>
    </xf>
    <xf numFmtId="6" fontId="4" fillId="14" borderId="59" xfId="2" applyFont="1" applyFill="1" applyBorder="1" applyAlignment="1" applyProtection="1">
      <alignment horizontal="left" vertical="top" wrapText="1"/>
      <protection locked="0"/>
    </xf>
    <xf numFmtId="6" fontId="4" fillId="14" borderId="60" xfId="2" applyFont="1" applyFill="1" applyBorder="1" applyAlignment="1" applyProtection="1">
      <alignment horizontal="left" vertical="top" wrapText="1"/>
      <protection locked="0"/>
    </xf>
    <xf numFmtId="6" fontId="4" fillId="14" borderId="61" xfId="2" applyFont="1" applyFill="1" applyBorder="1" applyAlignment="1" applyProtection="1">
      <alignment horizontal="left" vertical="top" wrapText="1"/>
      <protection locked="0"/>
    </xf>
    <xf numFmtId="6" fontId="4" fillId="14" borderId="62" xfId="2" applyFont="1" applyFill="1" applyBorder="1" applyAlignment="1" applyProtection="1">
      <alignment horizontal="left" vertical="top" wrapText="1"/>
      <protection locked="0"/>
    </xf>
    <xf numFmtId="0" fontId="4" fillId="14" borderId="58" xfId="0" applyFont="1" applyFill="1" applyBorder="1" applyAlignment="1" applyProtection="1">
      <alignment horizontal="left" vertical="top" wrapText="1"/>
      <protection locked="0"/>
    </xf>
    <xf numFmtId="0" fontId="4" fillId="14" borderId="0" xfId="0" applyFont="1" applyFill="1" applyBorder="1" applyAlignment="1" applyProtection="1">
      <alignment horizontal="left" vertical="top" wrapText="1"/>
      <protection locked="0"/>
    </xf>
    <xf numFmtId="0" fontId="4" fillId="14" borderId="59" xfId="0" applyFont="1" applyFill="1" applyBorder="1" applyAlignment="1" applyProtection="1">
      <alignment horizontal="left" vertical="top" wrapText="1"/>
      <protection locked="0"/>
    </xf>
    <xf numFmtId="0" fontId="30" fillId="4" borderId="20" xfId="0" applyFont="1" applyFill="1" applyBorder="1" applyAlignment="1" applyProtection="1">
      <alignment horizontal="left" vertical="top" wrapText="1"/>
      <protection locked="0"/>
    </xf>
    <xf numFmtId="0" fontId="30" fillId="4" borderId="29" xfId="0" applyFont="1" applyFill="1" applyBorder="1" applyAlignment="1" applyProtection="1">
      <alignment horizontal="left" vertical="top" wrapText="1"/>
      <protection locked="0"/>
    </xf>
    <xf numFmtId="0" fontId="30" fillId="4" borderId="30" xfId="0" applyFont="1" applyFill="1" applyBorder="1" applyAlignment="1" applyProtection="1">
      <alignment horizontal="left" vertical="top" wrapText="1"/>
      <protection locked="0"/>
    </xf>
  </cellXfs>
  <cellStyles count="4">
    <cellStyle name="TableStyleLight1" xfId="1" xr:uid="{00000000-0005-0000-0000-000000000000}"/>
    <cellStyle name="通貨" xfId="2" builtinId="7"/>
    <cellStyle name="標準" xfId="0" builtinId="0"/>
    <cellStyle name="標準 2" xfId="3" xr:uid="{CFB11271-20E8-4168-AFB4-FD16F1D1351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DD7EE"/>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2863AA"/>
      <color rgb="FFFF6600"/>
      <color rgb="FFDDE9F7"/>
      <color rgb="FFFFFFCC"/>
      <color rgb="FF0000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1841500</xdr:colOff>
      <xdr:row>1</xdr:row>
      <xdr:rowOff>0</xdr:rowOff>
    </xdr:from>
    <xdr:to>
      <xdr:col>11</xdr:col>
      <xdr:colOff>1219200</xdr:colOff>
      <xdr:row>6</xdr:row>
      <xdr:rowOff>214086</xdr:rowOff>
    </xdr:to>
    <xdr:sp macro="" textlink="">
      <xdr:nvSpPr>
        <xdr:cNvPr id="2" name="四角形: 角を丸くする 1">
          <a:extLst>
            <a:ext uri="{FF2B5EF4-FFF2-40B4-BE49-F238E27FC236}">
              <a16:creationId xmlns:a16="http://schemas.microsoft.com/office/drawing/2014/main" id="{00000000-0008-0000-0000-000002000000}"/>
            </a:ext>
          </a:extLst>
        </xdr:cNvPr>
        <xdr:cNvSpPr/>
      </xdr:nvSpPr>
      <xdr:spPr>
        <a:xfrm>
          <a:off x="3165475" y="409575"/>
          <a:ext cx="14655800" cy="1900011"/>
        </a:xfrm>
        <a:prstGeom prst="roundRect">
          <a:avLst/>
        </a:prstGeom>
        <a:solidFill>
          <a:schemeClr val="accent6">
            <a:lumMod val="20000"/>
            <a:lumOff val="80000"/>
          </a:schemeClr>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a:solidFill>
                <a:schemeClr val="tx1">
                  <a:lumMod val="75000"/>
                  <a:lumOff val="25000"/>
                </a:schemeClr>
              </a:solidFill>
              <a:latin typeface="Meiryo UI" panose="020B0604030504040204" pitchFamily="50" charset="-128"/>
              <a:ea typeface="Meiryo UI" panose="020B0604030504040204" pitchFamily="50" charset="-128"/>
            </a:rPr>
            <a:t>① 下表の</a:t>
          </a:r>
          <a:r>
            <a:rPr kumimoji="1" lang="ja-JP" altLang="en-US" sz="2400" b="1">
              <a:solidFill>
                <a:schemeClr val="tx1">
                  <a:lumMod val="75000"/>
                  <a:lumOff val="25000"/>
                </a:schemeClr>
              </a:solidFill>
              <a:latin typeface="Meiryo UI" panose="020B0604030504040204" pitchFamily="50" charset="-128"/>
              <a:ea typeface="Meiryo UI" panose="020B0604030504040204" pitchFamily="50" charset="-128"/>
            </a:rPr>
            <a:t>オレンジ色の欄に入力</a:t>
          </a:r>
          <a:r>
            <a:rPr kumimoji="1" lang="ja-JP" altLang="en-US" sz="2400">
              <a:solidFill>
                <a:schemeClr val="tx1">
                  <a:lumMod val="75000"/>
                  <a:lumOff val="25000"/>
                </a:schemeClr>
              </a:solidFill>
              <a:latin typeface="Meiryo UI" panose="020B0604030504040204" pitchFamily="50" charset="-128"/>
              <a:ea typeface="Meiryo UI" panose="020B0604030504040204" pitchFamily="50" charset="-128"/>
            </a:rPr>
            <a:t>してください。（青いセルは入力できません）</a:t>
          </a:r>
          <a:endParaRPr kumimoji="1" lang="en-US" altLang="ja-JP" sz="2400">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2400">
              <a:solidFill>
                <a:schemeClr val="tx1">
                  <a:lumMod val="75000"/>
                  <a:lumOff val="25000"/>
                </a:schemeClr>
              </a:solidFill>
              <a:latin typeface="Meiryo UI" panose="020B0604030504040204" pitchFamily="50" charset="-128"/>
              <a:ea typeface="Meiryo UI" panose="020B0604030504040204" pitchFamily="50" charset="-128"/>
            </a:rPr>
            <a:t>② 入力のミスがないか確認してください（入力し忘れや計算間違いはないでしょうか？）</a:t>
          </a:r>
          <a:br>
            <a:rPr kumimoji="1" lang="en-US" altLang="ja-JP" sz="2400">
              <a:solidFill>
                <a:schemeClr val="tx1">
                  <a:lumMod val="75000"/>
                  <a:lumOff val="25000"/>
                </a:schemeClr>
              </a:solidFill>
              <a:latin typeface="Meiryo UI" panose="020B0604030504040204" pitchFamily="50" charset="-128"/>
              <a:ea typeface="Meiryo UI" panose="020B0604030504040204" pitchFamily="50" charset="-128"/>
            </a:rPr>
          </a:br>
          <a:r>
            <a:rPr kumimoji="1" lang="ja-JP" altLang="en-US" sz="2400">
              <a:solidFill>
                <a:schemeClr val="tx1">
                  <a:lumMod val="75000"/>
                  <a:lumOff val="25000"/>
                </a:schemeClr>
              </a:solidFill>
              <a:latin typeface="Meiryo UI" panose="020B0604030504040204" pitchFamily="50" charset="-128"/>
              <a:ea typeface="Meiryo UI" panose="020B0604030504040204" pitchFamily="50" charset="-128"/>
            </a:rPr>
            <a:t>③ 入力後、「収支結果」の「残高（貯蓄）」がプラスになっているかどうか確認してください。</a:t>
          </a:r>
        </a:p>
      </xdr:txBody>
    </xdr:sp>
    <xdr:clientData/>
  </xdr:twoCellAnchor>
  <xdr:twoCellAnchor>
    <xdr:from>
      <xdr:col>4</xdr:col>
      <xdr:colOff>697272</xdr:colOff>
      <xdr:row>13</xdr:row>
      <xdr:rowOff>22977</xdr:rowOff>
    </xdr:from>
    <xdr:to>
      <xdr:col>7</xdr:col>
      <xdr:colOff>365915</xdr:colOff>
      <xdr:row>14</xdr:row>
      <xdr:rowOff>293830</xdr:rowOff>
    </xdr:to>
    <xdr:sp macro="" textlink="">
      <xdr:nvSpPr>
        <xdr:cNvPr id="3" name="角丸四角形 78">
          <a:extLst>
            <a:ext uri="{FF2B5EF4-FFF2-40B4-BE49-F238E27FC236}">
              <a16:creationId xmlns:a16="http://schemas.microsoft.com/office/drawing/2014/main" id="{00000000-0008-0000-0000-000003000000}"/>
            </a:ext>
          </a:extLst>
        </xdr:cNvPr>
        <xdr:cNvSpPr/>
      </xdr:nvSpPr>
      <xdr:spPr>
        <a:xfrm>
          <a:off x="6689363" y="4525704"/>
          <a:ext cx="4032825" cy="599899"/>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a:solidFill>
                <a:sysClr val="windowText" lastClr="000000"/>
              </a:solidFill>
              <a:latin typeface="Meiryo UI" pitchFamily="50" charset="-128"/>
              <a:ea typeface="Meiryo UI" pitchFamily="50" charset="-128"/>
              <a:cs typeface="Meiryo UI" pitchFamily="50" charset="-128"/>
            </a:rPr>
            <a:t>実績は、月別シートの</a:t>
          </a:r>
          <a:r>
            <a:rPr kumimoji="1" lang="en-US" altLang="ja-JP" sz="1050">
              <a:solidFill>
                <a:sysClr val="windowText" lastClr="000000"/>
              </a:solidFill>
              <a:latin typeface="Meiryo UI" pitchFamily="50" charset="-128"/>
              <a:ea typeface="Meiryo UI" pitchFamily="50" charset="-128"/>
              <a:cs typeface="Meiryo UI" pitchFamily="50" charset="-128"/>
            </a:rPr>
            <a:t>4</a:t>
          </a:r>
          <a:r>
            <a:rPr kumimoji="1" lang="ja-JP" altLang="en-US" sz="1050">
              <a:solidFill>
                <a:sysClr val="windowText" lastClr="000000"/>
              </a:solidFill>
              <a:latin typeface="Meiryo UI" pitchFamily="50" charset="-128"/>
              <a:ea typeface="Meiryo UI" pitchFamily="50" charset="-128"/>
              <a:cs typeface="Meiryo UI" pitchFamily="50" charset="-128"/>
            </a:rPr>
            <a:t>月～翌年</a:t>
          </a:r>
          <a:r>
            <a:rPr kumimoji="1" lang="en-US" altLang="ja-JP" sz="1050">
              <a:solidFill>
                <a:sysClr val="windowText" lastClr="000000"/>
              </a:solidFill>
              <a:latin typeface="Meiryo UI" pitchFamily="50" charset="-128"/>
              <a:ea typeface="Meiryo UI" pitchFamily="50" charset="-128"/>
              <a:cs typeface="Meiryo UI" pitchFamily="50" charset="-128"/>
            </a:rPr>
            <a:t>3</a:t>
          </a:r>
          <a:r>
            <a:rPr kumimoji="1" lang="ja-JP" altLang="en-US" sz="1050">
              <a:solidFill>
                <a:sysClr val="windowText" lastClr="000000"/>
              </a:solidFill>
              <a:latin typeface="Meiryo UI" pitchFamily="50" charset="-128"/>
              <a:ea typeface="Meiryo UI" pitchFamily="50" charset="-128"/>
              <a:cs typeface="Meiryo UI" pitchFamily="50" charset="-128"/>
            </a:rPr>
            <a:t>月までの</a:t>
          </a:r>
          <a:endParaRPr kumimoji="1" lang="en-US" altLang="ja-JP" sz="1050">
            <a:solidFill>
              <a:sysClr val="windowText" lastClr="000000"/>
            </a:solidFill>
            <a:latin typeface="Meiryo UI" pitchFamily="50" charset="-128"/>
            <a:ea typeface="Meiryo UI" pitchFamily="50" charset="-128"/>
            <a:cs typeface="Meiryo UI" pitchFamily="50" charset="-128"/>
          </a:endParaRPr>
        </a:p>
        <a:p>
          <a:pPr algn="ctr"/>
          <a:r>
            <a:rPr kumimoji="1" lang="ja-JP" altLang="en-US" sz="1050">
              <a:solidFill>
                <a:sysClr val="windowText" lastClr="000000"/>
              </a:solidFill>
              <a:latin typeface="Meiryo UI" pitchFamily="50" charset="-128"/>
              <a:ea typeface="Meiryo UI" pitchFamily="50" charset="-128"/>
              <a:cs typeface="Meiryo UI" pitchFamily="50" charset="-128"/>
            </a:rPr>
            <a:t>収入・支出それぞれの合計と、残り</a:t>
          </a:r>
          <a:r>
            <a:rPr kumimoji="1" lang="en-US" altLang="ja-JP" sz="1050">
              <a:solidFill>
                <a:sysClr val="windowText" lastClr="000000"/>
              </a:solidFill>
              <a:latin typeface="Meiryo UI" pitchFamily="50" charset="-128"/>
              <a:ea typeface="Meiryo UI" pitchFamily="50" charset="-128"/>
              <a:cs typeface="Meiryo UI" pitchFamily="50" charset="-128"/>
            </a:rPr>
            <a:t>3</a:t>
          </a:r>
          <a:r>
            <a:rPr kumimoji="1" lang="ja-JP" altLang="en-US" sz="1050">
              <a:solidFill>
                <a:sysClr val="windowText" lastClr="000000"/>
              </a:solidFill>
              <a:latin typeface="Meiryo UI" pitchFamily="50" charset="-128"/>
              <a:ea typeface="Meiryo UI" pitchFamily="50" charset="-128"/>
              <a:cs typeface="Meiryo UI" pitchFamily="50" charset="-128"/>
            </a:rPr>
            <a:t>年間の予定を合算した金額です</a:t>
          </a:r>
          <a:endParaRPr kumimoji="1" lang="en-US" altLang="ja-JP" sz="105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7</xdr:col>
      <xdr:colOff>179095</xdr:colOff>
      <xdr:row>11</xdr:row>
      <xdr:rowOff>370031</xdr:rowOff>
    </xdr:from>
    <xdr:to>
      <xdr:col>7</xdr:col>
      <xdr:colOff>542632</xdr:colOff>
      <xdr:row>13</xdr:row>
      <xdr:rowOff>236048</xdr:rowOff>
    </xdr:to>
    <xdr:sp macro="" textlink="">
      <xdr:nvSpPr>
        <xdr:cNvPr id="4" name="円/楕円 19">
          <a:extLst>
            <a:ext uri="{FF2B5EF4-FFF2-40B4-BE49-F238E27FC236}">
              <a16:creationId xmlns:a16="http://schemas.microsoft.com/office/drawing/2014/main" id="{00000000-0008-0000-0000-000004000000}"/>
            </a:ext>
          </a:extLst>
        </xdr:cNvPr>
        <xdr:cNvSpPr/>
      </xdr:nvSpPr>
      <xdr:spPr>
        <a:xfrm>
          <a:off x="10535368" y="4387849"/>
          <a:ext cx="363537" cy="35092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1</xdr:col>
      <xdr:colOff>677333</xdr:colOff>
      <xdr:row>2</xdr:row>
      <xdr:rowOff>0</xdr:rowOff>
    </xdr:from>
    <xdr:to>
      <xdr:col>9</xdr:col>
      <xdr:colOff>1883833</xdr:colOff>
      <xdr:row>17</xdr:row>
      <xdr:rowOff>151341</xdr:rowOff>
    </xdr:to>
    <xdr:sp macro="" textlink="">
      <xdr:nvSpPr>
        <xdr:cNvPr id="5" name="四角形: 角を丸くする 4">
          <a:extLst>
            <a:ext uri="{FF2B5EF4-FFF2-40B4-BE49-F238E27FC236}">
              <a16:creationId xmlns:a16="http://schemas.microsoft.com/office/drawing/2014/main" id="{580FEDBC-4B66-4AE3-B00E-081C9918406F}"/>
            </a:ext>
          </a:extLst>
        </xdr:cNvPr>
        <xdr:cNvSpPr/>
      </xdr:nvSpPr>
      <xdr:spPr>
        <a:xfrm>
          <a:off x="889000" y="730250"/>
          <a:ext cx="13970000" cy="4977341"/>
        </a:xfrm>
        <a:prstGeom prst="roundRect">
          <a:avLst>
            <a:gd name="adj" fmla="val 5533"/>
          </a:avLst>
        </a:prstGeom>
        <a:solidFill>
          <a:srgbClr val="FF6600">
            <a:alpha val="79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600">
              <a:solidFill>
                <a:schemeClr val="bg1"/>
              </a:solidFill>
              <a:latin typeface="Meiryo UI" panose="020B0604030504040204" pitchFamily="50" charset="-128"/>
              <a:ea typeface="Meiryo UI" panose="020B0604030504040204" pitchFamily="50" charset="-128"/>
            </a:rPr>
            <a:t>奨学金受給決定後に順次作成いただく「金銭管理シート」のサンプルです。</a:t>
          </a:r>
          <a:endParaRPr kumimoji="1" lang="en-US" altLang="ja-JP" sz="6600">
            <a:solidFill>
              <a:schemeClr val="bg1"/>
            </a:solidFill>
            <a:latin typeface="Meiryo UI" panose="020B0604030504040204" pitchFamily="50" charset="-128"/>
            <a:ea typeface="Meiryo UI" panose="020B0604030504040204" pitchFamily="50" charset="-128"/>
          </a:endParaRPr>
        </a:p>
        <a:p>
          <a:pPr algn="ctr"/>
          <a:r>
            <a:rPr kumimoji="1" lang="ja-JP" altLang="en-US" sz="6600">
              <a:solidFill>
                <a:schemeClr val="bg1"/>
              </a:solidFill>
              <a:latin typeface="Meiryo UI" panose="020B0604030504040204" pitchFamily="50" charset="-128"/>
              <a:ea typeface="Meiryo UI" panose="020B0604030504040204" pitchFamily="50" charset="-128"/>
            </a:rPr>
            <a:t>応募時にご提出いただく必要はありません。</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300471</xdr:colOff>
      <xdr:row>0</xdr:row>
      <xdr:rowOff>66676</xdr:rowOff>
    </xdr:from>
    <xdr:to>
      <xdr:col>8</xdr:col>
      <xdr:colOff>19050</xdr:colOff>
      <xdr:row>8</xdr:row>
      <xdr:rowOff>119063</xdr:rowOff>
    </xdr:to>
    <xdr:sp macro="" textlink="">
      <xdr:nvSpPr>
        <xdr:cNvPr id="2" name="四角形: 角を丸くする 1">
          <a:extLst>
            <a:ext uri="{FF2B5EF4-FFF2-40B4-BE49-F238E27FC236}">
              <a16:creationId xmlns:a16="http://schemas.microsoft.com/office/drawing/2014/main" id="{00000000-0008-0000-0900-000002000000}"/>
            </a:ext>
          </a:extLst>
        </xdr:cNvPr>
        <xdr:cNvSpPr/>
      </xdr:nvSpPr>
      <xdr:spPr>
        <a:xfrm>
          <a:off x="300471" y="66676"/>
          <a:ext cx="9605529" cy="2233612"/>
        </a:xfrm>
        <a:prstGeom prst="roundRect">
          <a:avLst>
            <a:gd name="adj" fmla="val 4512"/>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lumMod val="75000"/>
                  <a:lumOff val="25000"/>
                </a:schemeClr>
              </a:solidFill>
              <a:latin typeface="Meiryo UI" panose="020B0604030504040204" pitchFamily="50" charset="-128"/>
              <a:ea typeface="Meiryo UI" panose="020B0604030504040204" pitchFamily="50" charset="-128"/>
            </a:rPr>
            <a:t>色が付いているセルに入力をします。</a:t>
          </a:r>
          <a:r>
            <a:rPr kumimoji="1" lang="ja-JP" altLang="en-US" sz="1400" b="1">
              <a:solidFill>
                <a:schemeClr val="tx1">
                  <a:lumMod val="75000"/>
                  <a:lumOff val="25000"/>
                </a:schemeClr>
              </a:solidFill>
              <a:latin typeface="Meiryo UI" panose="020B0604030504040204" pitchFamily="50" charset="-128"/>
              <a:ea typeface="Meiryo UI" panose="020B0604030504040204" pitchFamily="50" charset="-128"/>
            </a:rPr>
            <a:t>（式が入っているセルは入力できなくなっています。）</a:t>
          </a:r>
          <a:endParaRPr kumimoji="1" lang="en-US" altLang="ja-JP" sz="1400" b="1">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600" b="1">
              <a:solidFill>
                <a:schemeClr val="tx1">
                  <a:lumMod val="75000"/>
                  <a:lumOff val="25000"/>
                </a:schemeClr>
              </a:solidFill>
              <a:latin typeface="Meiryo UI" panose="020B0604030504040204" pitchFamily="50" charset="-128"/>
              <a:ea typeface="Meiryo UI" panose="020B0604030504040204" pitchFamily="50" charset="-128"/>
            </a:rPr>
            <a:t>計画と振り返りをすることで、金トレになります！</a:t>
          </a:r>
          <a:endParaRPr kumimoji="1" lang="en-US" altLang="ja-JP" sz="1400" b="1">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400" b="1" baseline="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① 黄色　：月初</a:t>
          </a:r>
          <a:endParaRPr kumimoji="1" lang="en-US" altLang="ja-JP" sz="1400" b="0">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　②</a:t>
          </a:r>
          <a:r>
            <a:rPr kumimoji="1" lang="ja-JP" altLang="en-US" sz="1400" b="0" baseline="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緑色　：収入・支出がある日（家計簿です）</a:t>
          </a:r>
          <a:endParaRPr kumimoji="1" lang="en-US" altLang="ja-JP" sz="1400" b="0">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　③オレンジ：面談実施日</a:t>
          </a:r>
          <a:endParaRPr kumimoji="1" lang="en-US" altLang="ja-JP" sz="1400" b="0">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　③ 水色　：月末（翌月の黄色入力と同じ日に記入するのがオススメ）</a:t>
          </a:r>
          <a:endParaRPr kumimoji="1" lang="en-US" altLang="ja-JP" sz="1400" b="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6</xdr:col>
          <xdr:colOff>609600</xdr:colOff>
          <xdr:row>29</xdr:row>
          <xdr:rowOff>12700</xdr:rowOff>
        </xdr:from>
        <xdr:to>
          <xdr:col>6</xdr:col>
          <xdr:colOff>965200</xdr:colOff>
          <xdr:row>29</xdr:row>
          <xdr:rowOff>260350</xdr:rowOff>
        </xdr:to>
        <xdr:sp macro="" textlink="">
          <xdr:nvSpPr>
            <xdr:cNvPr id="84993" name="Check Box 1" hidden="1">
              <a:extLst>
                <a:ext uri="{63B3BB69-23CF-44E3-9099-C40C66FF867C}">
                  <a14:compatExt spid="_x0000_s84993"/>
                </a:ext>
                <a:ext uri="{FF2B5EF4-FFF2-40B4-BE49-F238E27FC236}">
                  <a16:creationId xmlns:a16="http://schemas.microsoft.com/office/drawing/2014/main" id="{00000000-0008-0000-0900-000001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31749</xdr:colOff>
      <xdr:row>72</xdr:row>
      <xdr:rowOff>133350</xdr:rowOff>
    </xdr:from>
    <xdr:to>
      <xdr:col>10</xdr:col>
      <xdr:colOff>9524</xdr:colOff>
      <xdr:row>74</xdr:row>
      <xdr:rowOff>152400</xdr:rowOff>
    </xdr:to>
    <xdr:sp macro="" textlink="">
      <xdr:nvSpPr>
        <xdr:cNvPr id="4" name="角丸四角形 78">
          <a:extLst>
            <a:ext uri="{FF2B5EF4-FFF2-40B4-BE49-F238E27FC236}">
              <a16:creationId xmlns:a16="http://schemas.microsoft.com/office/drawing/2014/main" id="{00000000-0008-0000-0900-000004000000}"/>
            </a:ext>
          </a:extLst>
        </xdr:cNvPr>
        <xdr:cNvSpPr/>
      </xdr:nvSpPr>
      <xdr:spPr>
        <a:xfrm>
          <a:off x="10404474" y="18364200"/>
          <a:ext cx="1463675" cy="457200"/>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当てはまる項目がない場合</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空欄に追加してください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9</xdr:col>
      <xdr:colOff>1295400</xdr:colOff>
      <xdr:row>72</xdr:row>
      <xdr:rowOff>20114</xdr:rowOff>
    </xdr:from>
    <xdr:to>
      <xdr:col>10</xdr:col>
      <xdr:colOff>49825</xdr:colOff>
      <xdr:row>73</xdr:row>
      <xdr:rowOff>37125</xdr:rowOff>
    </xdr:to>
    <xdr:sp macro="" textlink="">
      <xdr:nvSpPr>
        <xdr:cNvPr id="5" name="円/楕円 19">
          <a:extLst>
            <a:ext uri="{FF2B5EF4-FFF2-40B4-BE49-F238E27FC236}">
              <a16:creationId xmlns:a16="http://schemas.microsoft.com/office/drawing/2014/main" id="{00000000-0008-0000-0900-000005000000}"/>
            </a:ext>
          </a:extLst>
        </xdr:cNvPr>
        <xdr:cNvSpPr/>
      </xdr:nvSpPr>
      <xdr:spPr>
        <a:xfrm>
          <a:off x="11668125" y="18250964"/>
          <a:ext cx="240325" cy="2360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1</xdr:col>
      <xdr:colOff>733425</xdr:colOff>
      <xdr:row>24</xdr:row>
      <xdr:rowOff>103711</xdr:rowOff>
    </xdr:from>
    <xdr:to>
      <xdr:col>2</xdr:col>
      <xdr:colOff>920750</xdr:colOff>
      <xdr:row>25</xdr:row>
      <xdr:rowOff>341836</xdr:rowOff>
    </xdr:to>
    <xdr:sp macro="" textlink="">
      <xdr:nvSpPr>
        <xdr:cNvPr id="6" name="角丸四角形 78">
          <a:extLst>
            <a:ext uri="{FF2B5EF4-FFF2-40B4-BE49-F238E27FC236}">
              <a16:creationId xmlns:a16="http://schemas.microsoft.com/office/drawing/2014/main" id="{00000000-0008-0000-0900-000006000000}"/>
            </a:ext>
          </a:extLst>
        </xdr:cNvPr>
        <xdr:cNvSpPr/>
      </xdr:nvSpPr>
      <xdr:spPr>
        <a:xfrm>
          <a:off x="1362075" y="6399736"/>
          <a:ext cx="1463675" cy="495300"/>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Ⓖで項目を追加した場合</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同じ内容を入力してください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9</xdr:col>
      <xdr:colOff>28575</xdr:colOff>
      <xdr:row>102</xdr:row>
      <xdr:rowOff>160861</xdr:rowOff>
    </xdr:from>
    <xdr:to>
      <xdr:col>10</xdr:col>
      <xdr:colOff>6350</xdr:colOff>
      <xdr:row>104</xdr:row>
      <xdr:rowOff>179911</xdr:rowOff>
    </xdr:to>
    <xdr:sp macro="" textlink="">
      <xdr:nvSpPr>
        <xdr:cNvPr id="7" name="角丸四角形 78">
          <a:extLst>
            <a:ext uri="{FF2B5EF4-FFF2-40B4-BE49-F238E27FC236}">
              <a16:creationId xmlns:a16="http://schemas.microsoft.com/office/drawing/2014/main" id="{00000000-0008-0000-0900-000007000000}"/>
            </a:ext>
          </a:extLst>
        </xdr:cNvPr>
        <xdr:cNvSpPr/>
      </xdr:nvSpPr>
      <xdr:spPr>
        <a:xfrm>
          <a:off x="10401300" y="25516411"/>
          <a:ext cx="1463675" cy="457200"/>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当てはまる項目がない場合</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空欄に追加してください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9</xdr:col>
      <xdr:colOff>1292226</xdr:colOff>
      <xdr:row>102</xdr:row>
      <xdr:rowOff>47625</xdr:rowOff>
    </xdr:from>
    <xdr:to>
      <xdr:col>10</xdr:col>
      <xdr:colOff>46651</xdr:colOff>
      <xdr:row>103</xdr:row>
      <xdr:rowOff>64636</xdr:rowOff>
    </xdr:to>
    <xdr:sp macro="" textlink="">
      <xdr:nvSpPr>
        <xdr:cNvPr id="8" name="円/楕円 19">
          <a:extLst>
            <a:ext uri="{FF2B5EF4-FFF2-40B4-BE49-F238E27FC236}">
              <a16:creationId xmlns:a16="http://schemas.microsoft.com/office/drawing/2014/main" id="{00000000-0008-0000-0900-000008000000}"/>
            </a:ext>
          </a:extLst>
        </xdr:cNvPr>
        <xdr:cNvSpPr/>
      </xdr:nvSpPr>
      <xdr:spPr>
        <a:xfrm>
          <a:off x="11664951" y="25403175"/>
          <a:ext cx="240325" cy="2360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1</xdr:col>
      <xdr:colOff>781050</xdr:colOff>
      <xdr:row>36</xdr:row>
      <xdr:rowOff>141811</xdr:rowOff>
    </xdr:from>
    <xdr:to>
      <xdr:col>2</xdr:col>
      <xdr:colOff>968375</xdr:colOff>
      <xdr:row>37</xdr:row>
      <xdr:rowOff>313261</xdr:rowOff>
    </xdr:to>
    <xdr:sp macro="" textlink="">
      <xdr:nvSpPr>
        <xdr:cNvPr id="9" name="角丸四角形 78">
          <a:extLst>
            <a:ext uri="{FF2B5EF4-FFF2-40B4-BE49-F238E27FC236}">
              <a16:creationId xmlns:a16="http://schemas.microsoft.com/office/drawing/2014/main" id="{00000000-0008-0000-0900-000009000000}"/>
            </a:ext>
          </a:extLst>
        </xdr:cNvPr>
        <xdr:cNvSpPr/>
      </xdr:nvSpPr>
      <xdr:spPr>
        <a:xfrm>
          <a:off x="1409700" y="9790636"/>
          <a:ext cx="1463675" cy="457200"/>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Ⓗで項目を追加した場合</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同じ内容を入力してください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2</xdr:col>
      <xdr:colOff>768351</xdr:colOff>
      <xdr:row>36</xdr:row>
      <xdr:rowOff>28575</xdr:rowOff>
    </xdr:from>
    <xdr:to>
      <xdr:col>2</xdr:col>
      <xdr:colOff>1008676</xdr:colOff>
      <xdr:row>36</xdr:row>
      <xdr:rowOff>264661</xdr:rowOff>
    </xdr:to>
    <xdr:sp macro="" textlink="">
      <xdr:nvSpPr>
        <xdr:cNvPr id="10" name="円/楕円 19">
          <a:extLst>
            <a:ext uri="{FF2B5EF4-FFF2-40B4-BE49-F238E27FC236}">
              <a16:creationId xmlns:a16="http://schemas.microsoft.com/office/drawing/2014/main" id="{00000000-0008-0000-0900-00000A000000}"/>
            </a:ext>
          </a:extLst>
        </xdr:cNvPr>
        <xdr:cNvSpPr/>
      </xdr:nvSpPr>
      <xdr:spPr>
        <a:xfrm>
          <a:off x="2673351" y="9677400"/>
          <a:ext cx="240325" cy="2360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6</xdr:col>
      <xdr:colOff>1289049</xdr:colOff>
      <xdr:row>77</xdr:row>
      <xdr:rowOff>238124</xdr:rowOff>
    </xdr:from>
    <xdr:to>
      <xdr:col>8</xdr:col>
      <xdr:colOff>104775</xdr:colOff>
      <xdr:row>80</xdr:row>
      <xdr:rowOff>314324</xdr:rowOff>
    </xdr:to>
    <xdr:sp macro="" textlink="">
      <xdr:nvSpPr>
        <xdr:cNvPr id="11" name="角丸四角形 78">
          <a:extLst>
            <a:ext uri="{FF2B5EF4-FFF2-40B4-BE49-F238E27FC236}">
              <a16:creationId xmlns:a16="http://schemas.microsoft.com/office/drawing/2014/main" id="{00000000-0008-0000-0900-00000B000000}"/>
            </a:ext>
          </a:extLst>
        </xdr:cNvPr>
        <xdr:cNvSpPr/>
      </xdr:nvSpPr>
      <xdr:spPr>
        <a:xfrm>
          <a:off x="8147049" y="19697699"/>
          <a:ext cx="1844676" cy="1000125"/>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800">
              <a:solidFill>
                <a:sysClr val="windowText" lastClr="000000"/>
              </a:solidFill>
              <a:latin typeface="Meiryo UI" pitchFamily="50" charset="-128"/>
              <a:ea typeface="Meiryo UI" pitchFamily="50" charset="-128"/>
              <a:cs typeface="Meiryo UI" pitchFamily="50" charset="-128"/>
            </a:rPr>
            <a:t>支出を記録したら、振返りをしましょう</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l"/>
          <a:r>
            <a:rPr kumimoji="1" lang="ja-JP" altLang="en-US" sz="800">
              <a:solidFill>
                <a:sysClr val="windowText" lastClr="000000"/>
              </a:solidFill>
              <a:latin typeface="Meiryo UI" pitchFamily="50" charset="-128"/>
              <a:ea typeface="Meiryo UI" pitchFamily="50" charset="-128"/>
              <a:cs typeface="Meiryo UI" pitchFamily="50" charset="-128"/>
            </a:rPr>
            <a:t>◎：</a:t>
          </a:r>
          <a:r>
            <a:rPr kumimoji="1" lang="ja-JP" altLang="en-US" sz="800" b="1">
              <a:solidFill>
                <a:sysClr val="windowText" lastClr="000000"/>
              </a:solidFill>
              <a:latin typeface="Meiryo UI" pitchFamily="50" charset="-128"/>
              <a:ea typeface="Meiryo UI" pitchFamily="50" charset="-128"/>
              <a:cs typeface="Meiryo UI" pitchFamily="50" charset="-128"/>
            </a:rPr>
            <a:t>必須</a:t>
          </a:r>
          <a:r>
            <a:rPr kumimoji="1" lang="ja-JP" altLang="en-US" sz="800">
              <a:solidFill>
                <a:sysClr val="windowText" lastClr="000000"/>
              </a:solidFill>
              <a:latin typeface="Meiryo UI" pitchFamily="50" charset="-128"/>
              <a:ea typeface="Meiryo UI" pitchFamily="50" charset="-128"/>
              <a:cs typeface="Meiryo UI" pitchFamily="50" charset="-128"/>
            </a:rPr>
            <a:t>の支出だった</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l"/>
          <a:r>
            <a:rPr kumimoji="1" lang="ja-JP" altLang="en-US" sz="800">
              <a:solidFill>
                <a:sysClr val="windowText" lastClr="000000"/>
              </a:solidFill>
              <a:latin typeface="Meiryo UI" pitchFamily="50" charset="-128"/>
              <a:ea typeface="Meiryo UI" pitchFamily="50" charset="-128"/>
              <a:cs typeface="Meiryo UI" pitchFamily="50" charset="-128"/>
            </a:rPr>
            <a:t>〇：</a:t>
          </a:r>
          <a:r>
            <a:rPr kumimoji="1" lang="ja-JP" altLang="en-US" sz="800" b="1">
              <a:solidFill>
                <a:sysClr val="windowText" lastClr="000000"/>
              </a:solidFill>
              <a:latin typeface="Meiryo UI" pitchFamily="50" charset="-128"/>
              <a:ea typeface="Meiryo UI" pitchFamily="50" charset="-128"/>
              <a:cs typeface="Meiryo UI" pitchFamily="50" charset="-128"/>
            </a:rPr>
            <a:t>どちらかといえば必要</a:t>
          </a:r>
          <a:r>
            <a:rPr kumimoji="1" lang="ja-JP" altLang="en-US" sz="800">
              <a:solidFill>
                <a:sysClr val="windowText" lastClr="000000"/>
              </a:solidFill>
              <a:latin typeface="Meiryo UI" pitchFamily="50" charset="-128"/>
              <a:ea typeface="Meiryo UI" pitchFamily="50" charset="-128"/>
              <a:cs typeface="Meiryo UI" pitchFamily="50" charset="-128"/>
            </a:rPr>
            <a:t>な支出だった</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l"/>
          <a:r>
            <a:rPr kumimoji="1" lang="ja-JP" altLang="en-US" sz="800">
              <a:solidFill>
                <a:sysClr val="windowText" lastClr="000000"/>
              </a:solidFill>
              <a:latin typeface="Meiryo UI" pitchFamily="50" charset="-128"/>
              <a:ea typeface="Meiryo UI" pitchFamily="50" charset="-128"/>
              <a:cs typeface="Meiryo UI" pitchFamily="50" charset="-128"/>
            </a:rPr>
            <a:t>△：</a:t>
          </a:r>
          <a:r>
            <a:rPr kumimoji="1" lang="ja-JP" altLang="en-US" sz="800" b="1">
              <a:solidFill>
                <a:sysClr val="windowText" lastClr="000000"/>
              </a:solidFill>
              <a:latin typeface="Meiryo UI" pitchFamily="50" charset="-128"/>
              <a:ea typeface="Meiryo UI" pitchFamily="50" charset="-128"/>
              <a:cs typeface="Meiryo UI" pitchFamily="50" charset="-128"/>
            </a:rPr>
            <a:t>どちらかといえば不要</a:t>
          </a:r>
          <a:r>
            <a:rPr kumimoji="1" lang="ja-JP" altLang="en-US" sz="800">
              <a:solidFill>
                <a:sysClr val="windowText" lastClr="000000"/>
              </a:solidFill>
              <a:latin typeface="Meiryo UI" pitchFamily="50" charset="-128"/>
              <a:ea typeface="Meiryo UI" pitchFamily="50" charset="-128"/>
              <a:cs typeface="Meiryo UI" pitchFamily="50" charset="-128"/>
            </a:rPr>
            <a:t>な支出だった</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l"/>
          <a:r>
            <a:rPr kumimoji="1" lang="en-US" altLang="ja-JP" sz="800">
              <a:solidFill>
                <a:sysClr val="windowText" lastClr="000000"/>
              </a:solidFill>
              <a:latin typeface="Meiryo UI" pitchFamily="50" charset="-128"/>
              <a:ea typeface="Meiryo UI" pitchFamily="50" charset="-128"/>
              <a:cs typeface="Meiryo UI" pitchFamily="50" charset="-128"/>
            </a:rPr>
            <a:t>×</a:t>
          </a:r>
          <a:r>
            <a:rPr kumimoji="1" lang="ja-JP" altLang="en-US" sz="800">
              <a:solidFill>
                <a:sysClr val="windowText" lastClr="000000"/>
              </a:solidFill>
              <a:latin typeface="Meiryo UI" pitchFamily="50" charset="-128"/>
              <a:ea typeface="Meiryo UI" pitchFamily="50" charset="-128"/>
              <a:cs typeface="Meiryo UI" pitchFamily="50" charset="-128"/>
            </a:rPr>
            <a:t>：</a:t>
          </a:r>
          <a:r>
            <a:rPr kumimoji="1" lang="ja-JP" altLang="en-US" sz="800" b="1">
              <a:solidFill>
                <a:sysClr val="windowText" lastClr="000000"/>
              </a:solidFill>
              <a:latin typeface="Meiryo UI" pitchFamily="50" charset="-128"/>
              <a:ea typeface="Meiryo UI" pitchFamily="50" charset="-128"/>
              <a:cs typeface="Meiryo UI" pitchFamily="50" charset="-128"/>
            </a:rPr>
            <a:t>不要</a:t>
          </a:r>
          <a:r>
            <a:rPr kumimoji="1" lang="ja-JP" altLang="en-US" sz="800">
              <a:solidFill>
                <a:sysClr val="windowText" lastClr="000000"/>
              </a:solidFill>
              <a:latin typeface="Meiryo UI" pitchFamily="50" charset="-128"/>
              <a:ea typeface="Meiryo UI" pitchFamily="50" charset="-128"/>
              <a:cs typeface="Meiryo UI" pitchFamily="50" charset="-128"/>
            </a:rPr>
            <a:t>な支出だった</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7</xdr:col>
      <xdr:colOff>1419225</xdr:colOff>
      <xdr:row>77</xdr:row>
      <xdr:rowOff>153464</xdr:rowOff>
    </xdr:from>
    <xdr:to>
      <xdr:col>8</xdr:col>
      <xdr:colOff>145075</xdr:colOff>
      <xdr:row>78</xdr:row>
      <xdr:rowOff>37125</xdr:rowOff>
    </xdr:to>
    <xdr:sp macro="" textlink="">
      <xdr:nvSpPr>
        <xdr:cNvPr id="12" name="円/楕円 19">
          <a:extLst>
            <a:ext uri="{FF2B5EF4-FFF2-40B4-BE49-F238E27FC236}">
              <a16:creationId xmlns:a16="http://schemas.microsoft.com/office/drawing/2014/main" id="{00000000-0008-0000-0900-00000C000000}"/>
            </a:ext>
          </a:extLst>
        </xdr:cNvPr>
        <xdr:cNvSpPr/>
      </xdr:nvSpPr>
      <xdr:spPr>
        <a:xfrm>
          <a:off x="9791700" y="19613039"/>
          <a:ext cx="240325" cy="2360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5</xdr:col>
      <xdr:colOff>1099608</xdr:colOff>
      <xdr:row>9</xdr:row>
      <xdr:rowOff>118526</xdr:rowOff>
    </xdr:from>
    <xdr:to>
      <xdr:col>6</xdr:col>
      <xdr:colOff>1173691</xdr:colOff>
      <xdr:row>10</xdr:row>
      <xdr:rowOff>178851</xdr:rowOff>
    </xdr:to>
    <xdr:sp macro="" textlink="">
      <xdr:nvSpPr>
        <xdr:cNvPr id="13" name="角丸四角形 78">
          <a:extLst>
            <a:ext uri="{FF2B5EF4-FFF2-40B4-BE49-F238E27FC236}">
              <a16:creationId xmlns:a16="http://schemas.microsoft.com/office/drawing/2014/main" id="{00000000-0008-0000-0900-00000D000000}"/>
            </a:ext>
          </a:extLst>
        </xdr:cNvPr>
        <xdr:cNvSpPr/>
      </xdr:nvSpPr>
      <xdr:spPr>
        <a:xfrm>
          <a:off x="6147858" y="2556926"/>
          <a:ext cx="1883833" cy="317500"/>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残高確認の対象を入力してください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項目は来月以降は自動で入力されます</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6</xdr:col>
      <xdr:colOff>991659</xdr:colOff>
      <xdr:row>9</xdr:row>
      <xdr:rowOff>19049</xdr:rowOff>
    </xdr:from>
    <xdr:to>
      <xdr:col>6</xdr:col>
      <xdr:colOff>1231984</xdr:colOff>
      <xdr:row>9</xdr:row>
      <xdr:rowOff>226560</xdr:rowOff>
    </xdr:to>
    <xdr:sp macro="" textlink="">
      <xdr:nvSpPr>
        <xdr:cNvPr id="14" name="円/楕円 19">
          <a:extLst>
            <a:ext uri="{FF2B5EF4-FFF2-40B4-BE49-F238E27FC236}">
              <a16:creationId xmlns:a16="http://schemas.microsoft.com/office/drawing/2014/main" id="{00000000-0008-0000-0900-00000E000000}"/>
            </a:ext>
          </a:extLst>
        </xdr:cNvPr>
        <xdr:cNvSpPr/>
      </xdr:nvSpPr>
      <xdr:spPr>
        <a:xfrm>
          <a:off x="7849659" y="2457449"/>
          <a:ext cx="240325" cy="207511"/>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9</xdr:col>
      <xdr:colOff>1466850</xdr:colOff>
      <xdr:row>15</xdr:row>
      <xdr:rowOff>70902</xdr:rowOff>
    </xdr:from>
    <xdr:to>
      <xdr:col>11</xdr:col>
      <xdr:colOff>110595</xdr:colOff>
      <xdr:row>17</xdr:row>
      <xdr:rowOff>15340</xdr:rowOff>
    </xdr:to>
    <xdr:sp macro="" textlink="">
      <xdr:nvSpPr>
        <xdr:cNvPr id="15" name="角丸四角形 78">
          <a:extLst>
            <a:ext uri="{FF2B5EF4-FFF2-40B4-BE49-F238E27FC236}">
              <a16:creationId xmlns:a16="http://schemas.microsoft.com/office/drawing/2014/main" id="{00000000-0008-0000-0900-00000F000000}"/>
            </a:ext>
          </a:extLst>
        </xdr:cNvPr>
        <xdr:cNvSpPr/>
      </xdr:nvSpPr>
      <xdr:spPr>
        <a:xfrm>
          <a:off x="11839575" y="4052352"/>
          <a:ext cx="1882245" cy="458788"/>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入力が終わったら、</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b="1">
              <a:solidFill>
                <a:sysClr val="windowText" lastClr="000000"/>
              </a:solidFill>
              <a:latin typeface="Meiryo UI" pitchFamily="50" charset="-128"/>
              <a:ea typeface="Meiryo UI" pitchFamily="50" charset="-128"/>
              <a:cs typeface="Meiryo UI" pitchFamily="50" charset="-128"/>
            </a:rPr>
            <a:t>確認済</a:t>
          </a:r>
          <a:r>
            <a:rPr kumimoji="1" lang="ja-JP" altLang="en-US" sz="800">
              <a:solidFill>
                <a:sysClr val="windowText" lastClr="000000"/>
              </a:solidFill>
              <a:latin typeface="Meiryo UI" pitchFamily="50" charset="-128"/>
              <a:ea typeface="Meiryo UI" pitchFamily="50" charset="-128"/>
              <a:cs typeface="Meiryo UI" pitchFamily="50" charset="-128"/>
            </a:rPr>
            <a:t>に変更してください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10</xdr:col>
      <xdr:colOff>1682751</xdr:colOff>
      <xdr:row>15</xdr:row>
      <xdr:rowOff>8792</xdr:rowOff>
    </xdr:from>
    <xdr:to>
      <xdr:col>11</xdr:col>
      <xdr:colOff>168888</xdr:colOff>
      <xdr:row>15</xdr:row>
      <xdr:rowOff>244145</xdr:rowOff>
    </xdr:to>
    <xdr:sp macro="" textlink="">
      <xdr:nvSpPr>
        <xdr:cNvPr id="16" name="円/楕円 19">
          <a:extLst>
            <a:ext uri="{FF2B5EF4-FFF2-40B4-BE49-F238E27FC236}">
              <a16:creationId xmlns:a16="http://schemas.microsoft.com/office/drawing/2014/main" id="{00000000-0008-0000-0900-000010000000}"/>
            </a:ext>
          </a:extLst>
        </xdr:cNvPr>
        <xdr:cNvSpPr/>
      </xdr:nvSpPr>
      <xdr:spPr>
        <a:xfrm>
          <a:off x="13541376" y="3990242"/>
          <a:ext cx="238737" cy="235353"/>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6</xdr:col>
      <xdr:colOff>447675</xdr:colOff>
      <xdr:row>21</xdr:row>
      <xdr:rowOff>65913</xdr:rowOff>
    </xdr:from>
    <xdr:to>
      <xdr:col>8</xdr:col>
      <xdr:colOff>57150</xdr:colOff>
      <xdr:row>22</xdr:row>
      <xdr:rowOff>184150</xdr:rowOff>
    </xdr:to>
    <xdr:sp macro="" textlink="">
      <xdr:nvSpPr>
        <xdr:cNvPr id="17" name="角丸四角形 78">
          <a:extLst>
            <a:ext uri="{FF2B5EF4-FFF2-40B4-BE49-F238E27FC236}">
              <a16:creationId xmlns:a16="http://schemas.microsoft.com/office/drawing/2014/main" id="{00000000-0008-0000-0900-000011000000}"/>
            </a:ext>
          </a:extLst>
        </xdr:cNvPr>
        <xdr:cNvSpPr/>
      </xdr:nvSpPr>
      <xdr:spPr>
        <a:xfrm>
          <a:off x="7305675" y="5590413"/>
          <a:ext cx="2638425" cy="375412"/>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赤いセル</a:t>
          </a:r>
          <a:r>
            <a:rPr kumimoji="1" lang="en-US" altLang="ja-JP" sz="800">
              <a:solidFill>
                <a:sysClr val="windowText" lastClr="000000"/>
              </a:solidFill>
              <a:latin typeface="Meiryo UI" pitchFamily="50" charset="-128"/>
              <a:ea typeface="Meiryo UI" pitchFamily="50" charset="-128"/>
              <a:cs typeface="Meiryo UI" pitchFamily="50" charset="-128"/>
            </a:rPr>
            <a:t>(D16)</a:t>
          </a:r>
          <a:r>
            <a:rPr kumimoji="1" lang="ja-JP" altLang="en-US" sz="800">
              <a:solidFill>
                <a:sysClr val="windowText" lastClr="000000"/>
              </a:solidFill>
              <a:latin typeface="Meiryo UI" pitchFamily="50" charset="-128"/>
              <a:ea typeface="Meiryo UI" pitchFamily="50" charset="-128"/>
              <a:cs typeface="Meiryo UI" pitchFamily="50" charset="-128"/>
            </a:rPr>
            <a:t>の数字と同じになることを確認</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後払いがある場合は、差額が出ることがあります</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8</xdr:col>
      <xdr:colOff>3175</xdr:colOff>
      <xdr:row>20</xdr:row>
      <xdr:rowOff>184150</xdr:rowOff>
    </xdr:from>
    <xdr:to>
      <xdr:col>8</xdr:col>
      <xdr:colOff>242366</xdr:colOff>
      <xdr:row>21</xdr:row>
      <xdr:rowOff>201161</xdr:rowOff>
    </xdr:to>
    <xdr:sp macro="" textlink="">
      <xdr:nvSpPr>
        <xdr:cNvPr id="18" name="円/楕円 19">
          <a:extLst>
            <a:ext uri="{FF2B5EF4-FFF2-40B4-BE49-F238E27FC236}">
              <a16:creationId xmlns:a16="http://schemas.microsoft.com/office/drawing/2014/main" id="{00000000-0008-0000-0900-000012000000}"/>
            </a:ext>
          </a:extLst>
        </xdr:cNvPr>
        <xdr:cNvSpPr/>
      </xdr:nvSpPr>
      <xdr:spPr>
        <a:xfrm>
          <a:off x="9890125" y="5451475"/>
          <a:ext cx="239191" cy="2741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2</xdr:col>
      <xdr:colOff>762000</xdr:colOff>
      <xdr:row>24</xdr:row>
      <xdr:rowOff>14653</xdr:rowOff>
    </xdr:from>
    <xdr:to>
      <xdr:col>2</xdr:col>
      <xdr:colOff>1000737</xdr:colOff>
      <xdr:row>24</xdr:row>
      <xdr:rowOff>250739</xdr:rowOff>
    </xdr:to>
    <xdr:sp macro="" textlink="">
      <xdr:nvSpPr>
        <xdr:cNvPr id="19" name="円/楕円 19">
          <a:extLst>
            <a:ext uri="{FF2B5EF4-FFF2-40B4-BE49-F238E27FC236}">
              <a16:creationId xmlns:a16="http://schemas.microsoft.com/office/drawing/2014/main" id="{00000000-0008-0000-0900-000013000000}"/>
            </a:ext>
          </a:extLst>
        </xdr:cNvPr>
        <xdr:cNvSpPr/>
      </xdr:nvSpPr>
      <xdr:spPr>
        <a:xfrm>
          <a:off x="2667000" y="6310678"/>
          <a:ext cx="238737" cy="2360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0</xdr:col>
      <xdr:colOff>95250</xdr:colOff>
      <xdr:row>0</xdr:row>
      <xdr:rowOff>63500</xdr:rowOff>
    </xdr:from>
    <xdr:to>
      <xdr:col>11</xdr:col>
      <xdr:colOff>444500</xdr:colOff>
      <xdr:row>19</xdr:row>
      <xdr:rowOff>87841</xdr:rowOff>
    </xdr:to>
    <xdr:sp macro="" textlink="">
      <xdr:nvSpPr>
        <xdr:cNvPr id="20" name="四角形: 角を丸くする 19">
          <a:extLst>
            <a:ext uri="{FF2B5EF4-FFF2-40B4-BE49-F238E27FC236}">
              <a16:creationId xmlns:a16="http://schemas.microsoft.com/office/drawing/2014/main" id="{F73F5E12-9018-4C4B-9682-0AB73B02E625}"/>
            </a:ext>
          </a:extLst>
        </xdr:cNvPr>
        <xdr:cNvSpPr/>
      </xdr:nvSpPr>
      <xdr:spPr>
        <a:xfrm>
          <a:off x="95250" y="63500"/>
          <a:ext cx="13946188" cy="4977341"/>
        </a:xfrm>
        <a:prstGeom prst="roundRect">
          <a:avLst>
            <a:gd name="adj" fmla="val 5533"/>
          </a:avLst>
        </a:prstGeom>
        <a:solidFill>
          <a:srgbClr val="FF6600">
            <a:alpha val="79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600">
              <a:solidFill>
                <a:schemeClr val="bg1"/>
              </a:solidFill>
              <a:latin typeface="Meiryo UI" panose="020B0604030504040204" pitchFamily="50" charset="-128"/>
              <a:ea typeface="Meiryo UI" panose="020B0604030504040204" pitchFamily="50" charset="-128"/>
            </a:rPr>
            <a:t>奨学金受給決定後に順次作成いただく「金銭管理シート」のサンプルです。</a:t>
          </a:r>
          <a:endParaRPr kumimoji="1" lang="en-US" altLang="ja-JP" sz="6600">
            <a:solidFill>
              <a:schemeClr val="bg1"/>
            </a:solidFill>
            <a:latin typeface="Meiryo UI" panose="020B0604030504040204" pitchFamily="50" charset="-128"/>
            <a:ea typeface="Meiryo UI" panose="020B0604030504040204" pitchFamily="50" charset="-128"/>
          </a:endParaRPr>
        </a:p>
        <a:p>
          <a:pPr algn="ctr"/>
          <a:r>
            <a:rPr kumimoji="1" lang="ja-JP" altLang="en-US" sz="6600">
              <a:solidFill>
                <a:schemeClr val="bg1"/>
              </a:solidFill>
              <a:latin typeface="Meiryo UI" panose="020B0604030504040204" pitchFamily="50" charset="-128"/>
              <a:ea typeface="Meiryo UI" panose="020B0604030504040204" pitchFamily="50" charset="-128"/>
            </a:rPr>
            <a:t>応募時にご提出いただく必要はありません。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300471</xdr:colOff>
      <xdr:row>0</xdr:row>
      <xdr:rowOff>66676</xdr:rowOff>
    </xdr:from>
    <xdr:to>
      <xdr:col>8</xdr:col>
      <xdr:colOff>19050</xdr:colOff>
      <xdr:row>8</xdr:row>
      <xdr:rowOff>119063</xdr:rowOff>
    </xdr:to>
    <xdr:sp macro="" textlink="">
      <xdr:nvSpPr>
        <xdr:cNvPr id="2" name="四角形: 角を丸くする 1">
          <a:extLst>
            <a:ext uri="{FF2B5EF4-FFF2-40B4-BE49-F238E27FC236}">
              <a16:creationId xmlns:a16="http://schemas.microsoft.com/office/drawing/2014/main" id="{00000000-0008-0000-0A00-000002000000}"/>
            </a:ext>
          </a:extLst>
        </xdr:cNvPr>
        <xdr:cNvSpPr/>
      </xdr:nvSpPr>
      <xdr:spPr>
        <a:xfrm>
          <a:off x="300471" y="66676"/>
          <a:ext cx="9605529" cy="2233612"/>
        </a:xfrm>
        <a:prstGeom prst="roundRect">
          <a:avLst>
            <a:gd name="adj" fmla="val 4512"/>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lumMod val="75000"/>
                  <a:lumOff val="25000"/>
                </a:schemeClr>
              </a:solidFill>
              <a:latin typeface="Meiryo UI" panose="020B0604030504040204" pitchFamily="50" charset="-128"/>
              <a:ea typeface="Meiryo UI" panose="020B0604030504040204" pitchFamily="50" charset="-128"/>
            </a:rPr>
            <a:t>色が付いているセルに入力をします。</a:t>
          </a:r>
          <a:r>
            <a:rPr kumimoji="1" lang="ja-JP" altLang="en-US" sz="1400" b="1">
              <a:solidFill>
                <a:schemeClr val="tx1">
                  <a:lumMod val="75000"/>
                  <a:lumOff val="25000"/>
                </a:schemeClr>
              </a:solidFill>
              <a:latin typeface="Meiryo UI" panose="020B0604030504040204" pitchFamily="50" charset="-128"/>
              <a:ea typeface="Meiryo UI" panose="020B0604030504040204" pitchFamily="50" charset="-128"/>
            </a:rPr>
            <a:t>（式が入っているセルは入力できなくなっています。）</a:t>
          </a:r>
          <a:endParaRPr kumimoji="1" lang="en-US" altLang="ja-JP" sz="1400" b="1">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600" b="1">
              <a:solidFill>
                <a:schemeClr val="tx1">
                  <a:lumMod val="75000"/>
                  <a:lumOff val="25000"/>
                </a:schemeClr>
              </a:solidFill>
              <a:latin typeface="Meiryo UI" panose="020B0604030504040204" pitchFamily="50" charset="-128"/>
              <a:ea typeface="Meiryo UI" panose="020B0604030504040204" pitchFamily="50" charset="-128"/>
            </a:rPr>
            <a:t>計画と振り返りをすることで、金トレになります！</a:t>
          </a:r>
          <a:endParaRPr kumimoji="1" lang="en-US" altLang="ja-JP" sz="1400" b="1">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400" b="1" baseline="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① 黄色　：月初</a:t>
          </a:r>
          <a:endParaRPr kumimoji="1" lang="en-US" altLang="ja-JP" sz="1400" b="0">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　②</a:t>
          </a:r>
          <a:r>
            <a:rPr kumimoji="1" lang="ja-JP" altLang="en-US" sz="1400" b="0" baseline="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緑色　：収入・支出がある日（家計簿です）</a:t>
          </a:r>
          <a:endParaRPr kumimoji="1" lang="en-US" altLang="ja-JP" sz="1400" b="0">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　③オレンジ：面談実施日</a:t>
          </a:r>
          <a:endParaRPr kumimoji="1" lang="en-US" altLang="ja-JP" sz="1400" b="0">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　③ 水色　：月末（翌月の黄色入力と同じ日に記入するのがオススメ）</a:t>
          </a:r>
          <a:endParaRPr kumimoji="1" lang="en-US" altLang="ja-JP" sz="1400" b="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6</xdr:col>
          <xdr:colOff>609600</xdr:colOff>
          <xdr:row>29</xdr:row>
          <xdr:rowOff>12700</xdr:rowOff>
        </xdr:from>
        <xdr:to>
          <xdr:col>6</xdr:col>
          <xdr:colOff>965200</xdr:colOff>
          <xdr:row>29</xdr:row>
          <xdr:rowOff>260350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A00-00000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31749</xdr:colOff>
      <xdr:row>72</xdr:row>
      <xdr:rowOff>133350</xdr:rowOff>
    </xdr:from>
    <xdr:to>
      <xdr:col>10</xdr:col>
      <xdr:colOff>9524</xdr:colOff>
      <xdr:row>74</xdr:row>
      <xdr:rowOff>152400</xdr:rowOff>
    </xdr:to>
    <xdr:sp macro="" textlink="">
      <xdr:nvSpPr>
        <xdr:cNvPr id="4" name="角丸四角形 78">
          <a:extLst>
            <a:ext uri="{FF2B5EF4-FFF2-40B4-BE49-F238E27FC236}">
              <a16:creationId xmlns:a16="http://schemas.microsoft.com/office/drawing/2014/main" id="{00000000-0008-0000-0A00-000004000000}"/>
            </a:ext>
          </a:extLst>
        </xdr:cNvPr>
        <xdr:cNvSpPr/>
      </xdr:nvSpPr>
      <xdr:spPr>
        <a:xfrm>
          <a:off x="10404474" y="18364200"/>
          <a:ext cx="1463675" cy="457200"/>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当てはまる項目がない場合</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空欄に追加してください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9</xdr:col>
      <xdr:colOff>1295400</xdr:colOff>
      <xdr:row>72</xdr:row>
      <xdr:rowOff>20114</xdr:rowOff>
    </xdr:from>
    <xdr:to>
      <xdr:col>10</xdr:col>
      <xdr:colOff>49825</xdr:colOff>
      <xdr:row>73</xdr:row>
      <xdr:rowOff>37125</xdr:rowOff>
    </xdr:to>
    <xdr:sp macro="" textlink="">
      <xdr:nvSpPr>
        <xdr:cNvPr id="5" name="円/楕円 19">
          <a:extLst>
            <a:ext uri="{FF2B5EF4-FFF2-40B4-BE49-F238E27FC236}">
              <a16:creationId xmlns:a16="http://schemas.microsoft.com/office/drawing/2014/main" id="{00000000-0008-0000-0A00-000005000000}"/>
            </a:ext>
          </a:extLst>
        </xdr:cNvPr>
        <xdr:cNvSpPr/>
      </xdr:nvSpPr>
      <xdr:spPr>
        <a:xfrm>
          <a:off x="11668125" y="18250964"/>
          <a:ext cx="240325" cy="2360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1</xdr:col>
      <xdr:colOff>733425</xdr:colOff>
      <xdr:row>24</xdr:row>
      <xdr:rowOff>103711</xdr:rowOff>
    </xdr:from>
    <xdr:to>
      <xdr:col>2</xdr:col>
      <xdr:colOff>920750</xdr:colOff>
      <xdr:row>25</xdr:row>
      <xdr:rowOff>341836</xdr:rowOff>
    </xdr:to>
    <xdr:sp macro="" textlink="">
      <xdr:nvSpPr>
        <xdr:cNvPr id="6" name="角丸四角形 78">
          <a:extLst>
            <a:ext uri="{FF2B5EF4-FFF2-40B4-BE49-F238E27FC236}">
              <a16:creationId xmlns:a16="http://schemas.microsoft.com/office/drawing/2014/main" id="{00000000-0008-0000-0A00-000006000000}"/>
            </a:ext>
          </a:extLst>
        </xdr:cNvPr>
        <xdr:cNvSpPr/>
      </xdr:nvSpPr>
      <xdr:spPr>
        <a:xfrm>
          <a:off x="1362075" y="6399736"/>
          <a:ext cx="1463675" cy="495300"/>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Ⓖで項目を追加した場合</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同じ内容を入力してください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9</xdr:col>
      <xdr:colOff>28575</xdr:colOff>
      <xdr:row>102</xdr:row>
      <xdr:rowOff>160861</xdr:rowOff>
    </xdr:from>
    <xdr:to>
      <xdr:col>10</xdr:col>
      <xdr:colOff>6350</xdr:colOff>
      <xdr:row>104</xdr:row>
      <xdr:rowOff>179911</xdr:rowOff>
    </xdr:to>
    <xdr:sp macro="" textlink="">
      <xdr:nvSpPr>
        <xdr:cNvPr id="7" name="角丸四角形 78">
          <a:extLst>
            <a:ext uri="{FF2B5EF4-FFF2-40B4-BE49-F238E27FC236}">
              <a16:creationId xmlns:a16="http://schemas.microsoft.com/office/drawing/2014/main" id="{00000000-0008-0000-0A00-000007000000}"/>
            </a:ext>
          </a:extLst>
        </xdr:cNvPr>
        <xdr:cNvSpPr/>
      </xdr:nvSpPr>
      <xdr:spPr>
        <a:xfrm>
          <a:off x="10401300" y="25516411"/>
          <a:ext cx="1463675" cy="457200"/>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当てはまる項目がない場合</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空欄に追加してください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9</xdr:col>
      <xdr:colOff>1292226</xdr:colOff>
      <xdr:row>102</xdr:row>
      <xdr:rowOff>47625</xdr:rowOff>
    </xdr:from>
    <xdr:to>
      <xdr:col>10</xdr:col>
      <xdr:colOff>46651</xdr:colOff>
      <xdr:row>103</xdr:row>
      <xdr:rowOff>64636</xdr:rowOff>
    </xdr:to>
    <xdr:sp macro="" textlink="">
      <xdr:nvSpPr>
        <xdr:cNvPr id="8" name="円/楕円 19">
          <a:extLst>
            <a:ext uri="{FF2B5EF4-FFF2-40B4-BE49-F238E27FC236}">
              <a16:creationId xmlns:a16="http://schemas.microsoft.com/office/drawing/2014/main" id="{00000000-0008-0000-0A00-000008000000}"/>
            </a:ext>
          </a:extLst>
        </xdr:cNvPr>
        <xdr:cNvSpPr/>
      </xdr:nvSpPr>
      <xdr:spPr>
        <a:xfrm>
          <a:off x="11664951" y="25403175"/>
          <a:ext cx="240325" cy="2360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1</xdr:col>
      <xdr:colOff>781050</xdr:colOff>
      <xdr:row>36</xdr:row>
      <xdr:rowOff>141811</xdr:rowOff>
    </xdr:from>
    <xdr:to>
      <xdr:col>2</xdr:col>
      <xdr:colOff>968375</xdr:colOff>
      <xdr:row>37</xdr:row>
      <xdr:rowOff>313261</xdr:rowOff>
    </xdr:to>
    <xdr:sp macro="" textlink="">
      <xdr:nvSpPr>
        <xdr:cNvPr id="9" name="角丸四角形 78">
          <a:extLst>
            <a:ext uri="{FF2B5EF4-FFF2-40B4-BE49-F238E27FC236}">
              <a16:creationId xmlns:a16="http://schemas.microsoft.com/office/drawing/2014/main" id="{00000000-0008-0000-0A00-000009000000}"/>
            </a:ext>
          </a:extLst>
        </xdr:cNvPr>
        <xdr:cNvSpPr/>
      </xdr:nvSpPr>
      <xdr:spPr>
        <a:xfrm>
          <a:off x="1409700" y="9790636"/>
          <a:ext cx="1463675" cy="457200"/>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Ⓗで項目を追加した場合</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同じ内容を入力してください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2</xdr:col>
      <xdr:colOff>768351</xdr:colOff>
      <xdr:row>36</xdr:row>
      <xdr:rowOff>28575</xdr:rowOff>
    </xdr:from>
    <xdr:to>
      <xdr:col>2</xdr:col>
      <xdr:colOff>1008676</xdr:colOff>
      <xdr:row>36</xdr:row>
      <xdr:rowOff>264661</xdr:rowOff>
    </xdr:to>
    <xdr:sp macro="" textlink="">
      <xdr:nvSpPr>
        <xdr:cNvPr id="10" name="円/楕円 19">
          <a:extLst>
            <a:ext uri="{FF2B5EF4-FFF2-40B4-BE49-F238E27FC236}">
              <a16:creationId xmlns:a16="http://schemas.microsoft.com/office/drawing/2014/main" id="{00000000-0008-0000-0A00-00000A000000}"/>
            </a:ext>
          </a:extLst>
        </xdr:cNvPr>
        <xdr:cNvSpPr/>
      </xdr:nvSpPr>
      <xdr:spPr>
        <a:xfrm>
          <a:off x="2673351" y="9677400"/>
          <a:ext cx="240325" cy="2360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6</xdr:col>
      <xdr:colOff>1289049</xdr:colOff>
      <xdr:row>77</xdr:row>
      <xdr:rowOff>238124</xdr:rowOff>
    </xdr:from>
    <xdr:to>
      <xdr:col>8</xdr:col>
      <xdr:colOff>104775</xdr:colOff>
      <xdr:row>80</xdr:row>
      <xdr:rowOff>314324</xdr:rowOff>
    </xdr:to>
    <xdr:sp macro="" textlink="">
      <xdr:nvSpPr>
        <xdr:cNvPr id="11" name="角丸四角形 78">
          <a:extLst>
            <a:ext uri="{FF2B5EF4-FFF2-40B4-BE49-F238E27FC236}">
              <a16:creationId xmlns:a16="http://schemas.microsoft.com/office/drawing/2014/main" id="{00000000-0008-0000-0A00-00000B000000}"/>
            </a:ext>
          </a:extLst>
        </xdr:cNvPr>
        <xdr:cNvSpPr/>
      </xdr:nvSpPr>
      <xdr:spPr>
        <a:xfrm>
          <a:off x="8147049" y="19697699"/>
          <a:ext cx="1844676" cy="1000125"/>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800">
              <a:solidFill>
                <a:sysClr val="windowText" lastClr="000000"/>
              </a:solidFill>
              <a:latin typeface="Meiryo UI" pitchFamily="50" charset="-128"/>
              <a:ea typeface="Meiryo UI" pitchFamily="50" charset="-128"/>
              <a:cs typeface="Meiryo UI" pitchFamily="50" charset="-128"/>
            </a:rPr>
            <a:t>支出を記録したら、振返りをしましょう</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l"/>
          <a:r>
            <a:rPr kumimoji="1" lang="ja-JP" altLang="en-US" sz="800">
              <a:solidFill>
                <a:sysClr val="windowText" lastClr="000000"/>
              </a:solidFill>
              <a:latin typeface="Meiryo UI" pitchFamily="50" charset="-128"/>
              <a:ea typeface="Meiryo UI" pitchFamily="50" charset="-128"/>
              <a:cs typeface="Meiryo UI" pitchFamily="50" charset="-128"/>
            </a:rPr>
            <a:t>◎：</a:t>
          </a:r>
          <a:r>
            <a:rPr kumimoji="1" lang="ja-JP" altLang="en-US" sz="800" b="1">
              <a:solidFill>
                <a:sysClr val="windowText" lastClr="000000"/>
              </a:solidFill>
              <a:latin typeface="Meiryo UI" pitchFamily="50" charset="-128"/>
              <a:ea typeface="Meiryo UI" pitchFamily="50" charset="-128"/>
              <a:cs typeface="Meiryo UI" pitchFamily="50" charset="-128"/>
            </a:rPr>
            <a:t>必須</a:t>
          </a:r>
          <a:r>
            <a:rPr kumimoji="1" lang="ja-JP" altLang="en-US" sz="800">
              <a:solidFill>
                <a:sysClr val="windowText" lastClr="000000"/>
              </a:solidFill>
              <a:latin typeface="Meiryo UI" pitchFamily="50" charset="-128"/>
              <a:ea typeface="Meiryo UI" pitchFamily="50" charset="-128"/>
              <a:cs typeface="Meiryo UI" pitchFamily="50" charset="-128"/>
            </a:rPr>
            <a:t>の支出だった</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l"/>
          <a:r>
            <a:rPr kumimoji="1" lang="ja-JP" altLang="en-US" sz="800">
              <a:solidFill>
                <a:sysClr val="windowText" lastClr="000000"/>
              </a:solidFill>
              <a:latin typeface="Meiryo UI" pitchFamily="50" charset="-128"/>
              <a:ea typeface="Meiryo UI" pitchFamily="50" charset="-128"/>
              <a:cs typeface="Meiryo UI" pitchFamily="50" charset="-128"/>
            </a:rPr>
            <a:t>〇：</a:t>
          </a:r>
          <a:r>
            <a:rPr kumimoji="1" lang="ja-JP" altLang="en-US" sz="800" b="1">
              <a:solidFill>
                <a:sysClr val="windowText" lastClr="000000"/>
              </a:solidFill>
              <a:latin typeface="Meiryo UI" pitchFamily="50" charset="-128"/>
              <a:ea typeface="Meiryo UI" pitchFamily="50" charset="-128"/>
              <a:cs typeface="Meiryo UI" pitchFamily="50" charset="-128"/>
            </a:rPr>
            <a:t>どちらかといえば必要</a:t>
          </a:r>
          <a:r>
            <a:rPr kumimoji="1" lang="ja-JP" altLang="en-US" sz="800">
              <a:solidFill>
                <a:sysClr val="windowText" lastClr="000000"/>
              </a:solidFill>
              <a:latin typeface="Meiryo UI" pitchFamily="50" charset="-128"/>
              <a:ea typeface="Meiryo UI" pitchFamily="50" charset="-128"/>
              <a:cs typeface="Meiryo UI" pitchFamily="50" charset="-128"/>
            </a:rPr>
            <a:t>な支出だった</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l"/>
          <a:r>
            <a:rPr kumimoji="1" lang="ja-JP" altLang="en-US" sz="800">
              <a:solidFill>
                <a:sysClr val="windowText" lastClr="000000"/>
              </a:solidFill>
              <a:latin typeface="Meiryo UI" pitchFamily="50" charset="-128"/>
              <a:ea typeface="Meiryo UI" pitchFamily="50" charset="-128"/>
              <a:cs typeface="Meiryo UI" pitchFamily="50" charset="-128"/>
            </a:rPr>
            <a:t>△：</a:t>
          </a:r>
          <a:r>
            <a:rPr kumimoji="1" lang="ja-JP" altLang="en-US" sz="800" b="1">
              <a:solidFill>
                <a:sysClr val="windowText" lastClr="000000"/>
              </a:solidFill>
              <a:latin typeface="Meiryo UI" pitchFamily="50" charset="-128"/>
              <a:ea typeface="Meiryo UI" pitchFamily="50" charset="-128"/>
              <a:cs typeface="Meiryo UI" pitchFamily="50" charset="-128"/>
            </a:rPr>
            <a:t>どちらかといえば不要</a:t>
          </a:r>
          <a:r>
            <a:rPr kumimoji="1" lang="ja-JP" altLang="en-US" sz="800">
              <a:solidFill>
                <a:sysClr val="windowText" lastClr="000000"/>
              </a:solidFill>
              <a:latin typeface="Meiryo UI" pitchFamily="50" charset="-128"/>
              <a:ea typeface="Meiryo UI" pitchFamily="50" charset="-128"/>
              <a:cs typeface="Meiryo UI" pitchFamily="50" charset="-128"/>
            </a:rPr>
            <a:t>な支出だった</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l"/>
          <a:r>
            <a:rPr kumimoji="1" lang="en-US" altLang="ja-JP" sz="800">
              <a:solidFill>
                <a:sysClr val="windowText" lastClr="000000"/>
              </a:solidFill>
              <a:latin typeface="Meiryo UI" pitchFamily="50" charset="-128"/>
              <a:ea typeface="Meiryo UI" pitchFamily="50" charset="-128"/>
              <a:cs typeface="Meiryo UI" pitchFamily="50" charset="-128"/>
            </a:rPr>
            <a:t>×</a:t>
          </a:r>
          <a:r>
            <a:rPr kumimoji="1" lang="ja-JP" altLang="en-US" sz="800">
              <a:solidFill>
                <a:sysClr val="windowText" lastClr="000000"/>
              </a:solidFill>
              <a:latin typeface="Meiryo UI" pitchFamily="50" charset="-128"/>
              <a:ea typeface="Meiryo UI" pitchFamily="50" charset="-128"/>
              <a:cs typeface="Meiryo UI" pitchFamily="50" charset="-128"/>
            </a:rPr>
            <a:t>：</a:t>
          </a:r>
          <a:r>
            <a:rPr kumimoji="1" lang="ja-JP" altLang="en-US" sz="800" b="1">
              <a:solidFill>
                <a:sysClr val="windowText" lastClr="000000"/>
              </a:solidFill>
              <a:latin typeface="Meiryo UI" pitchFamily="50" charset="-128"/>
              <a:ea typeface="Meiryo UI" pitchFamily="50" charset="-128"/>
              <a:cs typeface="Meiryo UI" pitchFamily="50" charset="-128"/>
            </a:rPr>
            <a:t>不要</a:t>
          </a:r>
          <a:r>
            <a:rPr kumimoji="1" lang="ja-JP" altLang="en-US" sz="800">
              <a:solidFill>
                <a:sysClr val="windowText" lastClr="000000"/>
              </a:solidFill>
              <a:latin typeface="Meiryo UI" pitchFamily="50" charset="-128"/>
              <a:ea typeface="Meiryo UI" pitchFamily="50" charset="-128"/>
              <a:cs typeface="Meiryo UI" pitchFamily="50" charset="-128"/>
            </a:rPr>
            <a:t>な支出だった</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7</xdr:col>
      <xdr:colOff>1419225</xdr:colOff>
      <xdr:row>77</xdr:row>
      <xdr:rowOff>153464</xdr:rowOff>
    </xdr:from>
    <xdr:to>
      <xdr:col>8</xdr:col>
      <xdr:colOff>145075</xdr:colOff>
      <xdr:row>78</xdr:row>
      <xdr:rowOff>37125</xdr:rowOff>
    </xdr:to>
    <xdr:sp macro="" textlink="">
      <xdr:nvSpPr>
        <xdr:cNvPr id="12" name="円/楕円 19">
          <a:extLst>
            <a:ext uri="{FF2B5EF4-FFF2-40B4-BE49-F238E27FC236}">
              <a16:creationId xmlns:a16="http://schemas.microsoft.com/office/drawing/2014/main" id="{00000000-0008-0000-0A00-00000C000000}"/>
            </a:ext>
          </a:extLst>
        </xdr:cNvPr>
        <xdr:cNvSpPr/>
      </xdr:nvSpPr>
      <xdr:spPr>
        <a:xfrm>
          <a:off x="9791700" y="19613039"/>
          <a:ext cx="240325" cy="2360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5</xdr:col>
      <xdr:colOff>1099608</xdr:colOff>
      <xdr:row>9</xdr:row>
      <xdr:rowOff>118526</xdr:rowOff>
    </xdr:from>
    <xdr:to>
      <xdr:col>6</xdr:col>
      <xdr:colOff>1173691</xdr:colOff>
      <xdr:row>10</xdr:row>
      <xdr:rowOff>178851</xdr:rowOff>
    </xdr:to>
    <xdr:sp macro="" textlink="">
      <xdr:nvSpPr>
        <xdr:cNvPr id="13" name="角丸四角形 78">
          <a:extLst>
            <a:ext uri="{FF2B5EF4-FFF2-40B4-BE49-F238E27FC236}">
              <a16:creationId xmlns:a16="http://schemas.microsoft.com/office/drawing/2014/main" id="{00000000-0008-0000-0A00-00000D000000}"/>
            </a:ext>
          </a:extLst>
        </xdr:cNvPr>
        <xdr:cNvSpPr/>
      </xdr:nvSpPr>
      <xdr:spPr>
        <a:xfrm>
          <a:off x="6147858" y="2556926"/>
          <a:ext cx="1883833" cy="317500"/>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残高確認の対象を入力してください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項目は来月以降は自動で入力されます</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6</xdr:col>
      <xdr:colOff>991659</xdr:colOff>
      <xdr:row>9</xdr:row>
      <xdr:rowOff>19049</xdr:rowOff>
    </xdr:from>
    <xdr:to>
      <xdr:col>6</xdr:col>
      <xdr:colOff>1231984</xdr:colOff>
      <xdr:row>9</xdr:row>
      <xdr:rowOff>226560</xdr:rowOff>
    </xdr:to>
    <xdr:sp macro="" textlink="">
      <xdr:nvSpPr>
        <xdr:cNvPr id="14" name="円/楕円 19">
          <a:extLst>
            <a:ext uri="{FF2B5EF4-FFF2-40B4-BE49-F238E27FC236}">
              <a16:creationId xmlns:a16="http://schemas.microsoft.com/office/drawing/2014/main" id="{00000000-0008-0000-0A00-00000E000000}"/>
            </a:ext>
          </a:extLst>
        </xdr:cNvPr>
        <xdr:cNvSpPr/>
      </xdr:nvSpPr>
      <xdr:spPr>
        <a:xfrm>
          <a:off x="7849659" y="2457449"/>
          <a:ext cx="240325" cy="207511"/>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9</xdr:col>
      <xdr:colOff>1466850</xdr:colOff>
      <xdr:row>15</xdr:row>
      <xdr:rowOff>70902</xdr:rowOff>
    </xdr:from>
    <xdr:to>
      <xdr:col>11</xdr:col>
      <xdr:colOff>110595</xdr:colOff>
      <xdr:row>17</xdr:row>
      <xdr:rowOff>15340</xdr:rowOff>
    </xdr:to>
    <xdr:sp macro="" textlink="">
      <xdr:nvSpPr>
        <xdr:cNvPr id="15" name="角丸四角形 78">
          <a:extLst>
            <a:ext uri="{FF2B5EF4-FFF2-40B4-BE49-F238E27FC236}">
              <a16:creationId xmlns:a16="http://schemas.microsoft.com/office/drawing/2014/main" id="{00000000-0008-0000-0A00-00000F000000}"/>
            </a:ext>
          </a:extLst>
        </xdr:cNvPr>
        <xdr:cNvSpPr/>
      </xdr:nvSpPr>
      <xdr:spPr>
        <a:xfrm>
          <a:off x="11839575" y="4052352"/>
          <a:ext cx="1882245" cy="458788"/>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入力が終わったら、</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b="1">
              <a:solidFill>
                <a:sysClr val="windowText" lastClr="000000"/>
              </a:solidFill>
              <a:latin typeface="Meiryo UI" pitchFamily="50" charset="-128"/>
              <a:ea typeface="Meiryo UI" pitchFamily="50" charset="-128"/>
              <a:cs typeface="Meiryo UI" pitchFamily="50" charset="-128"/>
            </a:rPr>
            <a:t>確認済</a:t>
          </a:r>
          <a:r>
            <a:rPr kumimoji="1" lang="ja-JP" altLang="en-US" sz="800">
              <a:solidFill>
                <a:sysClr val="windowText" lastClr="000000"/>
              </a:solidFill>
              <a:latin typeface="Meiryo UI" pitchFamily="50" charset="-128"/>
              <a:ea typeface="Meiryo UI" pitchFamily="50" charset="-128"/>
              <a:cs typeface="Meiryo UI" pitchFamily="50" charset="-128"/>
            </a:rPr>
            <a:t>に変更してください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10</xdr:col>
      <xdr:colOff>1682751</xdr:colOff>
      <xdr:row>15</xdr:row>
      <xdr:rowOff>8792</xdr:rowOff>
    </xdr:from>
    <xdr:to>
      <xdr:col>11</xdr:col>
      <xdr:colOff>168888</xdr:colOff>
      <xdr:row>15</xdr:row>
      <xdr:rowOff>244145</xdr:rowOff>
    </xdr:to>
    <xdr:sp macro="" textlink="">
      <xdr:nvSpPr>
        <xdr:cNvPr id="16" name="円/楕円 19">
          <a:extLst>
            <a:ext uri="{FF2B5EF4-FFF2-40B4-BE49-F238E27FC236}">
              <a16:creationId xmlns:a16="http://schemas.microsoft.com/office/drawing/2014/main" id="{00000000-0008-0000-0A00-000010000000}"/>
            </a:ext>
          </a:extLst>
        </xdr:cNvPr>
        <xdr:cNvSpPr/>
      </xdr:nvSpPr>
      <xdr:spPr>
        <a:xfrm>
          <a:off x="13541376" y="3990242"/>
          <a:ext cx="238737" cy="235353"/>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6</xdr:col>
      <xdr:colOff>447675</xdr:colOff>
      <xdr:row>21</xdr:row>
      <xdr:rowOff>65913</xdr:rowOff>
    </xdr:from>
    <xdr:to>
      <xdr:col>8</xdr:col>
      <xdr:colOff>57150</xdr:colOff>
      <xdr:row>22</xdr:row>
      <xdr:rowOff>184150</xdr:rowOff>
    </xdr:to>
    <xdr:sp macro="" textlink="">
      <xdr:nvSpPr>
        <xdr:cNvPr id="17" name="角丸四角形 78">
          <a:extLst>
            <a:ext uri="{FF2B5EF4-FFF2-40B4-BE49-F238E27FC236}">
              <a16:creationId xmlns:a16="http://schemas.microsoft.com/office/drawing/2014/main" id="{00000000-0008-0000-0A00-000011000000}"/>
            </a:ext>
          </a:extLst>
        </xdr:cNvPr>
        <xdr:cNvSpPr/>
      </xdr:nvSpPr>
      <xdr:spPr>
        <a:xfrm>
          <a:off x="7305675" y="5590413"/>
          <a:ext cx="2638425" cy="375412"/>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赤いセル</a:t>
          </a:r>
          <a:r>
            <a:rPr kumimoji="1" lang="en-US" altLang="ja-JP" sz="800">
              <a:solidFill>
                <a:sysClr val="windowText" lastClr="000000"/>
              </a:solidFill>
              <a:latin typeface="Meiryo UI" pitchFamily="50" charset="-128"/>
              <a:ea typeface="Meiryo UI" pitchFamily="50" charset="-128"/>
              <a:cs typeface="Meiryo UI" pitchFamily="50" charset="-128"/>
            </a:rPr>
            <a:t>(D16)</a:t>
          </a:r>
          <a:r>
            <a:rPr kumimoji="1" lang="ja-JP" altLang="en-US" sz="800">
              <a:solidFill>
                <a:sysClr val="windowText" lastClr="000000"/>
              </a:solidFill>
              <a:latin typeface="Meiryo UI" pitchFamily="50" charset="-128"/>
              <a:ea typeface="Meiryo UI" pitchFamily="50" charset="-128"/>
              <a:cs typeface="Meiryo UI" pitchFamily="50" charset="-128"/>
            </a:rPr>
            <a:t>の数字と同じになることを確認</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後払いがある場合は、差額が出ることがあります</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8</xdr:col>
      <xdr:colOff>3175</xdr:colOff>
      <xdr:row>20</xdr:row>
      <xdr:rowOff>184150</xdr:rowOff>
    </xdr:from>
    <xdr:to>
      <xdr:col>8</xdr:col>
      <xdr:colOff>242366</xdr:colOff>
      <xdr:row>21</xdr:row>
      <xdr:rowOff>201161</xdr:rowOff>
    </xdr:to>
    <xdr:sp macro="" textlink="">
      <xdr:nvSpPr>
        <xdr:cNvPr id="18" name="円/楕円 19">
          <a:extLst>
            <a:ext uri="{FF2B5EF4-FFF2-40B4-BE49-F238E27FC236}">
              <a16:creationId xmlns:a16="http://schemas.microsoft.com/office/drawing/2014/main" id="{00000000-0008-0000-0A00-000012000000}"/>
            </a:ext>
          </a:extLst>
        </xdr:cNvPr>
        <xdr:cNvSpPr/>
      </xdr:nvSpPr>
      <xdr:spPr>
        <a:xfrm>
          <a:off x="9890125" y="5451475"/>
          <a:ext cx="239191" cy="2741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2</xdr:col>
      <xdr:colOff>762000</xdr:colOff>
      <xdr:row>24</xdr:row>
      <xdr:rowOff>14653</xdr:rowOff>
    </xdr:from>
    <xdr:to>
      <xdr:col>2</xdr:col>
      <xdr:colOff>1000737</xdr:colOff>
      <xdr:row>24</xdr:row>
      <xdr:rowOff>250739</xdr:rowOff>
    </xdr:to>
    <xdr:sp macro="" textlink="">
      <xdr:nvSpPr>
        <xdr:cNvPr id="19" name="円/楕円 19">
          <a:extLst>
            <a:ext uri="{FF2B5EF4-FFF2-40B4-BE49-F238E27FC236}">
              <a16:creationId xmlns:a16="http://schemas.microsoft.com/office/drawing/2014/main" id="{00000000-0008-0000-0A00-000013000000}"/>
            </a:ext>
          </a:extLst>
        </xdr:cNvPr>
        <xdr:cNvSpPr/>
      </xdr:nvSpPr>
      <xdr:spPr>
        <a:xfrm>
          <a:off x="2667000" y="6310678"/>
          <a:ext cx="238737" cy="2360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0</xdr:col>
      <xdr:colOff>39687</xdr:colOff>
      <xdr:row>0</xdr:row>
      <xdr:rowOff>55562</xdr:rowOff>
    </xdr:from>
    <xdr:to>
      <xdr:col>11</xdr:col>
      <xdr:colOff>388937</xdr:colOff>
      <xdr:row>19</xdr:row>
      <xdr:rowOff>79903</xdr:rowOff>
    </xdr:to>
    <xdr:sp macro="" textlink="">
      <xdr:nvSpPr>
        <xdr:cNvPr id="20" name="四角形: 角を丸くする 19">
          <a:extLst>
            <a:ext uri="{FF2B5EF4-FFF2-40B4-BE49-F238E27FC236}">
              <a16:creationId xmlns:a16="http://schemas.microsoft.com/office/drawing/2014/main" id="{FFF2031D-829C-4CAB-B092-8CCFBB683230}"/>
            </a:ext>
          </a:extLst>
        </xdr:cNvPr>
        <xdr:cNvSpPr/>
      </xdr:nvSpPr>
      <xdr:spPr>
        <a:xfrm>
          <a:off x="39687" y="55562"/>
          <a:ext cx="13946188" cy="4977341"/>
        </a:xfrm>
        <a:prstGeom prst="roundRect">
          <a:avLst>
            <a:gd name="adj" fmla="val 5533"/>
          </a:avLst>
        </a:prstGeom>
        <a:solidFill>
          <a:srgbClr val="FF6600">
            <a:alpha val="79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600">
              <a:solidFill>
                <a:schemeClr val="bg1"/>
              </a:solidFill>
              <a:latin typeface="Meiryo UI" panose="020B0604030504040204" pitchFamily="50" charset="-128"/>
              <a:ea typeface="Meiryo UI" panose="020B0604030504040204" pitchFamily="50" charset="-128"/>
            </a:rPr>
            <a:t>奨学金受給決定後に順次作成いただく「金銭管理シート」のサンプルです。</a:t>
          </a:r>
          <a:endParaRPr kumimoji="1" lang="en-US" altLang="ja-JP" sz="6600">
            <a:solidFill>
              <a:schemeClr val="bg1"/>
            </a:solidFill>
            <a:latin typeface="Meiryo UI" panose="020B0604030504040204" pitchFamily="50" charset="-128"/>
            <a:ea typeface="Meiryo UI" panose="020B0604030504040204" pitchFamily="50" charset="-128"/>
          </a:endParaRPr>
        </a:p>
        <a:p>
          <a:pPr algn="ctr"/>
          <a:r>
            <a:rPr kumimoji="1" lang="ja-JP" altLang="en-US" sz="6600">
              <a:solidFill>
                <a:schemeClr val="bg1"/>
              </a:solidFill>
              <a:latin typeface="Meiryo UI" panose="020B0604030504040204" pitchFamily="50" charset="-128"/>
              <a:ea typeface="Meiryo UI" panose="020B0604030504040204" pitchFamily="50" charset="-128"/>
            </a:rPr>
            <a:t>応募時にご提出いただく必要はありません。</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300471</xdr:colOff>
      <xdr:row>0</xdr:row>
      <xdr:rowOff>66676</xdr:rowOff>
    </xdr:from>
    <xdr:to>
      <xdr:col>8</xdr:col>
      <xdr:colOff>19050</xdr:colOff>
      <xdr:row>8</xdr:row>
      <xdr:rowOff>119063</xdr:rowOff>
    </xdr:to>
    <xdr:sp macro="" textlink="">
      <xdr:nvSpPr>
        <xdr:cNvPr id="2" name="四角形: 角を丸くする 1">
          <a:extLst>
            <a:ext uri="{FF2B5EF4-FFF2-40B4-BE49-F238E27FC236}">
              <a16:creationId xmlns:a16="http://schemas.microsoft.com/office/drawing/2014/main" id="{00000000-0008-0000-0B00-000002000000}"/>
            </a:ext>
          </a:extLst>
        </xdr:cNvPr>
        <xdr:cNvSpPr/>
      </xdr:nvSpPr>
      <xdr:spPr>
        <a:xfrm>
          <a:off x="300471" y="66676"/>
          <a:ext cx="9605529" cy="2233612"/>
        </a:xfrm>
        <a:prstGeom prst="roundRect">
          <a:avLst>
            <a:gd name="adj" fmla="val 4512"/>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lumMod val="75000"/>
                  <a:lumOff val="25000"/>
                </a:schemeClr>
              </a:solidFill>
              <a:latin typeface="Meiryo UI" panose="020B0604030504040204" pitchFamily="50" charset="-128"/>
              <a:ea typeface="Meiryo UI" panose="020B0604030504040204" pitchFamily="50" charset="-128"/>
            </a:rPr>
            <a:t>色が付いているセルに入力をします。</a:t>
          </a:r>
          <a:r>
            <a:rPr kumimoji="1" lang="ja-JP" altLang="en-US" sz="1400" b="1">
              <a:solidFill>
                <a:schemeClr val="tx1">
                  <a:lumMod val="75000"/>
                  <a:lumOff val="25000"/>
                </a:schemeClr>
              </a:solidFill>
              <a:latin typeface="Meiryo UI" panose="020B0604030504040204" pitchFamily="50" charset="-128"/>
              <a:ea typeface="Meiryo UI" panose="020B0604030504040204" pitchFamily="50" charset="-128"/>
            </a:rPr>
            <a:t>（式が入っているセルは入力できなくなっています。）</a:t>
          </a:r>
          <a:endParaRPr kumimoji="1" lang="en-US" altLang="ja-JP" sz="1400" b="1">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en-US" altLang="ja-JP" sz="1400" b="1">
              <a:solidFill>
                <a:schemeClr val="tx1">
                  <a:lumMod val="75000"/>
                  <a:lumOff val="25000"/>
                </a:schemeClr>
              </a:solidFill>
              <a:latin typeface="Meiryo UI" panose="020B0604030504040204" pitchFamily="50" charset="-128"/>
              <a:ea typeface="Meiryo UI" panose="020B0604030504040204" pitchFamily="50" charset="-128"/>
            </a:rPr>
            <a:t>10</a:t>
          </a:r>
          <a:r>
            <a:rPr kumimoji="1" lang="ja-JP" altLang="en-US" sz="1400" b="1">
              <a:solidFill>
                <a:schemeClr val="tx1">
                  <a:lumMod val="75000"/>
                  <a:lumOff val="25000"/>
                </a:schemeClr>
              </a:solidFill>
              <a:latin typeface="Meiryo UI" panose="020B0604030504040204" pitchFamily="50" charset="-128"/>
              <a:ea typeface="Meiryo UI" panose="020B0604030504040204" pitchFamily="50" charset="-128"/>
            </a:rPr>
            <a:t>月から入力が少し簡単になる</a:t>
          </a:r>
          <a:r>
            <a:rPr kumimoji="1" lang="en-US" altLang="ja-JP" sz="1400" b="1">
              <a:solidFill>
                <a:schemeClr val="tx1">
                  <a:lumMod val="75000"/>
                  <a:lumOff val="25000"/>
                </a:schemeClr>
              </a:solidFill>
              <a:latin typeface="Meiryo UI" panose="020B0604030504040204" pitchFamily="50" charset="-128"/>
              <a:ea typeface="Meiryo UI" panose="020B0604030504040204" pitchFamily="50" charset="-128"/>
            </a:rPr>
            <a:t>Step</a:t>
          </a:r>
          <a:r>
            <a:rPr kumimoji="1" lang="ja-JP" altLang="en-US" sz="1400" b="1">
              <a:solidFill>
                <a:schemeClr val="tx1">
                  <a:lumMod val="75000"/>
                  <a:lumOff val="25000"/>
                </a:schemeClr>
              </a:solidFill>
              <a:latin typeface="Meiryo UI" panose="020B0604030504040204" pitchFamily="50" charset="-128"/>
              <a:ea typeface="Meiryo UI" panose="020B0604030504040204" pitchFamily="50" charset="-128"/>
            </a:rPr>
            <a:t>２に入ります。</a:t>
          </a:r>
        </a:p>
        <a:p>
          <a:pPr algn="l"/>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  ① 黄色→月初　　</a:t>
          </a:r>
        </a:p>
        <a:p>
          <a:pPr algn="l"/>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　② 緑色→お小遣い帳（収入・支出がある日につける）　</a:t>
          </a:r>
          <a:endParaRPr kumimoji="1" lang="en-US" altLang="ja-JP" sz="1400" b="0">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　③ オレンジ：面談実施日</a:t>
          </a:r>
        </a:p>
        <a:p>
          <a:pPr algn="l"/>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　④ 水色→月末（翌月の黄色入力と同じ日に記入するのがオススメ）</a:t>
          </a:r>
        </a:p>
      </xdr:txBody>
    </xdr:sp>
    <xdr:clientData/>
  </xdr:twoCellAnchor>
  <mc:AlternateContent xmlns:mc="http://schemas.openxmlformats.org/markup-compatibility/2006">
    <mc:Choice xmlns:a14="http://schemas.microsoft.com/office/drawing/2010/main" Requires="a14">
      <xdr:twoCellAnchor editAs="oneCell">
        <xdr:from>
          <xdr:col>6</xdr:col>
          <xdr:colOff>609600</xdr:colOff>
          <xdr:row>29</xdr:row>
          <xdr:rowOff>12700</xdr:rowOff>
        </xdr:from>
        <xdr:to>
          <xdr:col>6</xdr:col>
          <xdr:colOff>965200</xdr:colOff>
          <xdr:row>29</xdr:row>
          <xdr:rowOff>260350</xdr:rowOff>
        </xdr:to>
        <xdr:sp macro="" textlink="">
          <xdr:nvSpPr>
            <xdr:cNvPr id="88065" name="Check Box 1" hidden="1">
              <a:extLst>
                <a:ext uri="{63B3BB69-23CF-44E3-9099-C40C66FF867C}">
                  <a14:compatExt spid="_x0000_s88065"/>
                </a:ext>
                <a:ext uri="{FF2B5EF4-FFF2-40B4-BE49-F238E27FC236}">
                  <a16:creationId xmlns:a16="http://schemas.microsoft.com/office/drawing/2014/main" id="{00000000-0008-0000-0B00-000001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31749</xdr:colOff>
      <xdr:row>72</xdr:row>
      <xdr:rowOff>133350</xdr:rowOff>
    </xdr:from>
    <xdr:to>
      <xdr:col>10</xdr:col>
      <xdr:colOff>9524</xdr:colOff>
      <xdr:row>74</xdr:row>
      <xdr:rowOff>152400</xdr:rowOff>
    </xdr:to>
    <xdr:sp macro="" textlink="">
      <xdr:nvSpPr>
        <xdr:cNvPr id="4" name="角丸四角形 78">
          <a:extLst>
            <a:ext uri="{FF2B5EF4-FFF2-40B4-BE49-F238E27FC236}">
              <a16:creationId xmlns:a16="http://schemas.microsoft.com/office/drawing/2014/main" id="{00000000-0008-0000-0B00-000004000000}"/>
            </a:ext>
          </a:extLst>
        </xdr:cNvPr>
        <xdr:cNvSpPr/>
      </xdr:nvSpPr>
      <xdr:spPr>
        <a:xfrm>
          <a:off x="10404474" y="18364200"/>
          <a:ext cx="1463675" cy="457200"/>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当てはまる項目がない場合</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空欄に追加してください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9</xdr:col>
      <xdr:colOff>1295400</xdr:colOff>
      <xdr:row>72</xdr:row>
      <xdr:rowOff>20114</xdr:rowOff>
    </xdr:from>
    <xdr:to>
      <xdr:col>10</xdr:col>
      <xdr:colOff>49825</xdr:colOff>
      <xdr:row>73</xdr:row>
      <xdr:rowOff>37125</xdr:rowOff>
    </xdr:to>
    <xdr:sp macro="" textlink="">
      <xdr:nvSpPr>
        <xdr:cNvPr id="5" name="円/楕円 19">
          <a:extLst>
            <a:ext uri="{FF2B5EF4-FFF2-40B4-BE49-F238E27FC236}">
              <a16:creationId xmlns:a16="http://schemas.microsoft.com/office/drawing/2014/main" id="{00000000-0008-0000-0B00-000005000000}"/>
            </a:ext>
          </a:extLst>
        </xdr:cNvPr>
        <xdr:cNvSpPr/>
      </xdr:nvSpPr>
      <xdr:spPr>
        <a:xfrm>
          <a:off x="11668125" y="18250964"/>
          <a:ext cx="240325" cy="2360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1</xdr:col>
      <xdr:colOff>733425</xdr:colOff>
      <xdr:row>24</xdr:row>
      <xdr:rowOff>103711</xdr:rowOff>
    </xdr:from>
    <xdr:to>
      <xdr:col>2</xdr:col>
      <xdr:colOff>920750</xdr:colOff>
      <xdr:row>25</xdr:row>
      <xdr:rowOff>341836</xdr:rowOff>
    </xdr:to>
    <xdr:sp macro="" textlink="">
      <xdr:nvSpPr>
        <xdr:cNvPr id="6" name="角丸四角形 78">
          <a:extLst>
            <a:ext uri="{FF2B5EF4-FFF2-40B4-BE49-F238E27FC236}">
              <a16:creationId xmlns:a16="http://schemas.microsoft.com/office/drawing/2014/main" id="{00000000-0008-0000-0B00-000006000000}"/>
            </a:ext>
          </a:extLst>
        </xdr:cNvPr>
        <xdr:cNvSpPr/>
      </xdr:nvSpPr>
      <xdr:spPr>
        <a:xfrm>
          <a:off x="1362075" y="6399736"/>
          <a:ext cx="1463675" cy="495300"/>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Ⓖで項目を追加した場合</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同じ内容を入力してください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9</xdr:col>
      <xdr:colOff>28575</xdr:colOff>
      <xdr:row>103</xdr:row>
      <xdr:rowOff>160861</xdr:rowOff>
    </xdr:from>
    <xdr:to>
      <xdr:col>10</xdr:col>
      <xdr:colOff>6350</xdr:colOff>
      <xdr:row>105</xdr:row>
      <xdr:rowOff>179911</xdr:rowOff>
    </xdr:to>
    <xdr:sp macro="" textlink="">
      <xdr:nvSpPr>
        <xdr:cNvPr id="7" name="角丸四角形 78">
          <a:extLst>
            <a:ext uri="{FF2B5EF4-FFF2-40B4-BE49-F238E27FC236}">
              <a16:creationId xmlns:a16="http://schemas.microsoft.com/office/drawing/2014/main" id="{00000000-0008-0000-0B00-000007000000}"/>
            </a:ext>
          </a:extLst>
        </xdr:cNvPr>
        <xdr:cNvSpPr/>
      </xdr:nvSpPr>
      <xdr:spPr>
        <a:xfrm>
          <a:off x="10401300" y="25516411"/>
          <a:ext cx="1463675" cy="457200"/>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当てはまる項目がない場合</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空欄に追加してください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9</xdr:col>
      <xdr:colOff>1292226</xdr:colOff>
      <xdr:row>103</xdr:row>
      <xdr:rowOff>47625</xdr:rowOff>
    </xdr:from>
    <xdr:to>
      <xdr:col>10</xdr:col>
      <xdr:colOff>46651</xdr:colOff>
      <xdr:row>104</xdr:row>
      <xdr:rowOff>64636</xdr:rowOff>
    </xdr:to>
    <xdr:sp macro="" textlink="">
      <xdr:nvSpPr>
        <xdr:cNvPr id="8" name="円/楕円 19">
          <a:extLst>
            <a:ext uri="{FF2B5EF4-FFF2-40B4-BE49-F238E27FC236}">
              <a16:creationId xmlns:a16="http://schemas.microsoft.com/office/drawing/2014/main" id="{00000000-0008-0000-0B00-000008000000}"/>
            </a:ext>
          </a:extLst>
        </xdr:cNvPr>
        <xdr:cNvSpPr/>
      </xdr:nvSpPr>
      <xdr:spPr>
        <a:xfrm>
          <a:off x="11664951" y="25403175"/>
          <a:ext cx="240325" cy="2360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1</xdr:col>
      <xdr:colOff>781050</xdr:colOff>
      <xdr:row>36</xdr:row>
      <xdr:rowOff>141811</xdr:rowOff>
    </xdr:from>
    <xdr:to>
      <xdr:col>2</xdr:col>
      <xdr:colOff>968375</xdr:colOff>
      <xdr:row>37</xdr:row>
      <xdr:rowOff>313261</xdr:rowOff>
    </xdr:to>
    <xdr:sp macro="" textlink="">
      <xdr:nvSpPr>
        <xdr:cNvPr id="9" name="角丸四角形 78">
          <a:extLst>
            <a:ext uri="{FF2B5EF4-FFF2-40B4-BE49-F238E27FC236}">
              <a16:creationId xmlns:a16="http://schemas.microsoft.com/office/drawing/2014/main" id="{00000000-0008-0000-0B00-000009000000}"/>
            </a:ext>
          </a:extLst>
        </xdr:cNvPr>
        <xdr:cNvSpPr/>
      </xdr:nvSpPr>
      <xdr:spPr>
        <a:xfrm>
          <a:off x="1409700" y="9790636"/>
          <a:ext cx="1463675" cy="457200"/>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Ⓗで項目を追加した場合</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同じ内容を入力してください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2</xdr:col>
      <xdr:colOff>768351</xdr:colOff>
      <xdr:row>36</xdr:row>
      <xdr:rowOff>28575</xdr:rowOff>
    </xdr:from>
    <xdr:to>
      <xdr:col>2</xdr:col>
      <xdr:colOff>1008676</xdr:colOff>
      <xdr:row>36</xdr:row>
      <xdr:rowOff>264661</xdr:rowOff>
    </xdr:to>
    <xdr:sp macro="" textlink="">
      <xdr:nvSpPr>
        <xdr:cNvPr id="10" name="円/楕円 19">
          <a:extLst>
            <a:ext uri="{FF2B5EF4-FFF2-40B4-BE49-F238E27FC236}">
              <a16:creationId xmlns:a16="http://schemas.microsoft.com/office/drawing/2014/main" id="{00000000-0008-0000-0B00-00000A000000}"/>
            </a:ext>
          </a:extLst>
        </xdr:cNvPr>
        <xdr:cNvSpPr/>
      </xdr:nvSpPr>
      <xdr:spPr>
        <a:xfrm>
          <a:off x="2673351" y="9677400"/>
          <a:ext cx="240325" cy="2360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6</xdr:col>
      <xdr:colOff>1355724</xdr:colOff>
      <xdr:row>78</xdr:row>
      <xdr:rowOff>247649</xdr:rowOff>
    </xdr:from>
    <xdr:to>
      <xdr:col>8</xdr:col>
      <xdr:colOff>171450</xdr:colOff>
      <xdr:row>81</xdr:row>
      <xdr:rowOff>304799</xdr:rowOff>
    </xdr:to>
    <xdr:sp macro="" textlink="">
      <xdr:nvSpPr>
        <xdr:cNvPr id="11" name="角丸四角形 78">
          <a:extLst>
            <a:ext uri="{FF2B5EF4-FFF2-40B4-BE49-F238E27FC236}">
              <a16:creationId xmlns:a16="http://schemas.microsoft.com/office/drawing/2014/main" id="{00000000-0008-0000-0B00-00000B000000}"/>
            </a:ext>
          </a:extLst>
        </xdr:cNvPr>
        <xdr:cNvSpPr/>
      </xdr:nvSpPr>
      <xdr:spPr>
        <a:xfrm>
          <a:off x="8213724" y="20059649"/>
          <a:ext cx="1844676" cy="1000125"/>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800">
              <a:solidFill>
                <a:sysClr val="windowText" lastClr="000000"/>
              </a:solidFill>
              <a:latin typeface="Meiryo UI" pitchFamily="50" charset="-128"/>
              <a:ea typeface="Meiryo UI" pitchFamily="50" charset="-128"/>
              <a:cs typeface="Meiryo UI" pitchFamily="50" charset="-128"/>
            </a:rPr>
            <a:t>支出を記録したら、振返りをしましょう</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l"/>
          <a:r>
            <a:rPr kumimoji="1" lang="ja-JP" altLang="en-US" sz="800">
              <a:solidFill>
                <a:sysClr val="windowText" lastClr="000000"/>
              </a:solidFill>
              <a:latin typeface="Meiryo UI" pitchFamily="50" charset="-128"/>
              <a:ea typeface="Meiryo UI" pitchFamily="50" charset="-128"/>
              <a:cs typeface="Meiryo UI" pitchFamily="50" charset="-128"/>
            </a:rPr>
            <a:t>◎：</a:t>
          </a:r>
          <a:r>
            <a:rPr kumimoji="1" lang="ja-JP" altLang="en-US" sz="800" b="1">
              <a:solidFill>
                <a:sysClr val="windowText" lastClr="000000"/>
              </a:solidFill>
              <a:latin typeface="Meiryo UI" pitchFamily="50" charset="-128"/>
              <a:ea typeface="Meiryo UI" pitchFamily="50" charset="-128"/>
              <a:cs typeface="Meiryo UI" pitchFamily="50" charset="-128"/>
            </a:rPr>
            <a:t>必須</a:t>
          </a:r>
          <a:r>
            <a:rPr kumimoji="1" lang="ja-JP" altLang="en-US" sz="800">
              <a:solidFill>
                <a:sysClr val="windowText" lastClr="000000"/>
              </a:solidFill>
              <a:latin typeface="Meiryo UI" pitchFamily="50" charset="-128"/>
              <a:ea typeface="Meiryo UI" pitchFamily="50" charset="-128"/>
              <a:cs typeface="Meiryo UI" pitchFamily="50" charset="-128"/>
            </a:rPr>
            <a:t>の支出だった</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l"/>
          <a:r>
            <a:rPr kumimoji="1" lang="ja-JP" altLang="en-US" sz="800">
              <a:solidFill>
                <a:sysClr val="windowText" lastClr="000000"/>
              </a:solidFill>
              <a:latin typeface="Meiryo UI" pitchFamily="50" charset="-128"/>
              <a:ea typeface="Meiryo UI" pitchFamily="50" charset="-128"/>
              <a:cs typeface="Meiryo UI" pitchFamily="50" charset="-128"/>
            </a:rPr>
            <a:t>〇：</a:t>
          </a:r>
          <a:r>
            <a:rPr kumimoji="1" lang="ja-JP" altLang="en-US" sz="800" b="1">
              <a:solidFill>
                <a:sysClr val="windowText" lastClr="000000"/>
              </a:solidFill>
              <a:latin typeface="Meiryo UI" pitchFamily="50" charset="-128"/>
              <a:ea typeface="Meiryo UI" pitchFamily="50" charset="-128"/>
              <a:cs typeface="Meiryo UI" pitchFamily="50" charset="-128"/>
            </a:rPr>
            <a:t>どちらかといえば必要</a:t>
          </a:r>
          <a:r>
            <a:rPr kumimoji="1" lang="ja-JP" altLang="en-US" sz="800">
              <a:solidFill>
                <a:sysClr val="windowText" lastClr="000000"/>
              </a:solidFill>
              <a:latin typeface="Meiryo UI" pitchFamily="50" charset="-128"/>
              <a:ea typeface="Meiryo UI" pitchFamily="50" charset="-128"/>
              <a:cs typeface="Meiryo UI" pitchFamily="50" charset="-128"/>
            </a:rPr>
            <a:t>な支出だった</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l"/>
          <a:r>
            <a:rPr kumimoji="1" lang="ja-JP" altLang="en-US" sz="800">
              <a:solidFill>
                <a:sysClr val="windowText" lastClr="000000"/>
              </a:solidFill>
              <a:latin typeface="Meiryo UI" pitchFamily="50" charset="-128"/>
              <a:ea typeface="Meiryo UI" pitchFamily="50" charset="-128"/>
              <a:cs typeface="Meiryo UI" pitchFamily="50" charset="-128"/>
            </a:rPr>
            <a:t>△：</a:t>
          </a:r>
          <a:r>
            <a:rPr kumimoji="1" lang="ja-JP" altLang="en-US" sz="800" b="1">
              <a:solidFill>
                <a:sysClr val="windowText" lastClr="000000"/>
              </a:solidFill>
              <a:latin typeface="Meiryo UI" pitchFamily="50" charset="-128"/>
              <a:ea typeface="Meiryo UI" pitchFamily="50" charset="-128"/>
              <a:cs typeface="Meiryo UI" pitchFamily="50" charset="-128"/>
            </a:rPr>
            <a:t>どちらかといえば不要</a:t>
          </a:r>
          <a:r>
            <a:rPr kumimoji="1" lang="ja-JP" altLang="en-US" sz="800">
              <a:solidFill>
                <a:sysClr val="windowText" lastClr="000000"/>
              </a:solidFill>
              <a:latin typeface="Meiryo UI" pitchFamily="50" charset="-128"/>
              <a:ea typeface="Meiryo UI" pitchFamily="50" charset="-128"/>
              <a:cs typeface="Meiryo UI" pitchFamily="50" charset="-128"/>
            </a:rPr>
            <a:t>な支出だった</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l"/>
          <a:r>
            <a:rPr kumimoji="1" lang="en-US" altLang="ja-JP" sz="800">
              <a:solidFill>
                <a:sysClr val="windowText" lastClr="000000"/>
              </a:solidFill>
              <a:latin typeface="Meiryo UI" pitchFamily="50" charset="-128"/>
              <a:ea typeface="Meiryo UI" pitchFamily="50" charset="-128"/>
              <a:cs typeface="Meiryo UI" pitchFamily="50" charset="-128"/>
            </a:rPr>
            <a:t>×</a:t>
          </a:r>
          <a:r>
            <a:rPr kumimoji="1" lang="ja-JP" altLang="en-US" sz="800">
              <a:solidFill>
                <a:sysClr val="windowText" lastClr="000000"/>
              </a:solidFill>
              <a:latin typeface="Meiryo UI" pitchFamily="50" charset="-128"/>
              <a:ea typeface="Meiryo UI" pitchFamily="50" charset="-128"/>
              <a:cs typeface="Meiryo UI" pitchFamily="50" charset="-128"/>
            </a:rPr>
            <a:t>：</a:t>
          </a:r>
          <a:r>
            <a:rPr kumimoji="1" lang="ja-JP" altLang="en-US" sz="800" b="1">
              <a:solidFill>
                <a:sysClr val="windowText" lastClr="000000"/>
              </a:solidFill>
              <a:latin typeface="Meiryo UI" pitchFamily="50" charset="-128"/>
              <a:ea typeface="Meiryo UI" pitchFamily="50" charset="-128"/>
              <a:cs typeface="Meiryo UI" pitchFamily="50" charset="-128"/>
            </a:rPr>
            <a:t>不要</a:t>
          </a:r>
          <a:r>
            <a:rPr kumimoji="1" lang="ja-JP" altLang="en-US" sz="800">
              <a:solidFill>
                <a:sysClr val="windowText" lastClr="000000"/>
              </a:solidFill>
              <a:latin typeface="Meiryo UI" pitchFamily="50" charset="-128"/>
              <a:ea typeface="Meiryo UI" pitchFamily="50" charset="-128"/>
              <a:cs typeface="Meiryo UI" pitchFamily="50" charset="-128"/>
            </a:rPr>
            <a:t>な支出だった</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7</xdr:col>
      <xdr:colOff>1485900</xdr:colOff>
      <xdr:row>78</xdr:row>
      <xdr:rowOff>162989</xdr:rowOff>
    </xdr:from>
    <xdr:to>
      <xdr:col>8</xdr:col>
      <xdr:colOff>211750</xdr:colOff>
      <xdr:row>79</xdr:row>
      <xdr:rowOff>46650</xdr:rowOff>
    </xdr:to>
    <xdr:sp macro="" textlink="">
      <xdr:nvSpPr>
        <xdr:cNvPr id="12" name="円/楕円 19">
          <a:extLst>
            <a:ext uri="{FF2B5EF4-FFF2-40B4-BE49-F238E27FC236}">
              <a16:creationId xmlns:a16="http://schemas.microsoft.com/office/drawing/2014/main" id="{00000000-0008-0000-0B00-00000C000000}"/>
            </a:ext>
          </a:extLst>
        </xdr:cNvPr>
        <xdr:cNvSpPr/>
      </xdr:nvSpPr>
      <xdr:spPr>
        <a:xfrm>
          <a:off x="9858375" y="19974989"/>
          <a:ext cx="240325" cy="2360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5</xdr:col>
      <xdr:colOff>1099608</xdr:colOff>
      <xdr:row>9</xdr:row>
      <xdr:rowOff>118526</xdr:rowOff>
    </xdr:from>
    <xdr:to>
      <xdr:col>6</xdr:col>
      <xdr:colOff>1173691</xdr:colOff>
      <xdr:row>10</xdr:row>
      <xdr:rowOff>178851</xdr:rowOff>
    </xdr:to>
    <xdr:sp macro="" textlink="">
      <xdr:nvSpPr>
        <xdr:cNvPr id="13" name="角丸四角形 78">
          <a:extLst>
            <a:ext uri="{FF2B5EF4-FFF2-40B4-BE49-F238E27FC236}">
              <a16:creationId xmlns:a16="http://schemas.microsoft.com/office/drawing/2014/main" id="{00000000-0008-0000-0B00-00000D000000}"/>
            </a:ext>
          </a:extLst>
        </xdr:cNvPr>
        <xdr:cNvSpPr/>
      </xdr:nvSpPr>
      <xdr:spPr>
        <a:xfrm>
          <a:off x="6147858" y="2556926"/>
          <a:ext cx="1883833" cy="317500"/>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残高確認の対象を入力してください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項目は来月以降は自動で入力されます</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6</xdr:col>
      <xdr:colOff>991659</xdr:colOff>
      <xdr:row>9</xdr:row>
      <xdr:rowOff>19049</xdr:rowOff>
    </xdr:from>
    <xdr:to>
      <xdr:col>6</xdr:col>
      <xdr:colOff>1231984</xdr:colOff>
      <xdr:row>9</xdr:row>
      <xdr:rowOff>226560</xdr:rowOff>
    </xdr:to>
    <xdr:sp macro="" textlink="">
      <xdr:nvSpPr>
        <xdr:cNvPr id="14" name="円/楕円 19">
          <a:extLst>
            <a:ext uri="{FF2B5EF4-FFF2-40B4-BE49-F238E27FC236}">
              <a16:creationId xmlns:a16="http://schemas.microsoft.com/office/drawing/2014/main" id="{00000000-0008-0000-0B00-00000E000000}"/>
            </a:ext>
          </a:extLst>
        </xdr:cNvPr>
        <xdr:cNvSpPr/>
      </xdr:nvSpPr>
      <xdr:spPr>
        <a:xfrm>
          <a:off x="7849659" y="2457449"/>
          <a:ext cx="240325" cy="207511"/>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9</xdr:col>
      <xdr:colOff>1466850</xdr:colOff>
      <xdr:row>15</xdr:row>
      <xdr:rowOff>70902</xdr:rowOff>
    </xdr:from>
    <xdr:to>
      <xdr:col>11</xdr:col>
      <xdr:colOff>110595</xdr:colOff>
      <xdr:row>17</xdr:row>
      <xdr:rowOff>15340</xdr:rowOff>
    </xdr:to>
    <xdr:sp macro="" textlink="">
      <xdr:nvSpPr>
        <xdr:cNvPr id="15" name="角丸四角形 78">
          <a:extLst>
            <a:ext uri="{FF2B5EF4-FFF2-40B4-BE49-F238E27FC236}">
              <a16:creationId xmlns:a16="http://schemas.microsoft.com/office/drawing/2014/main" id="{00000000-0008-0000-0B00-00000F000000}"/>
            </a:ext>
          </a:extLst>
        </xdr:cNvPr>
        <xdr:cNvSpPr/>
      </xdr:nvSpPr>
      <xdr:spPr>
        <a:xfrm>
          <a:off x="11839575" y="4052352"/>
          <a:ext cx="1882245" cy="458788"/>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入力が終わったら、</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b="1">
              <a:solidFill>
                <a:sysClr val="windowText" lastClr="000000"/>
              </a:solidFill>
              <a:latin typeface="Meiryo UI" pitchFamily="50" charset="-128"/>
              <a:ea typeface="Meiryo UI" pitchFamily="50" charset="-128"/>
              <a:cs typeface="Meiryo UI" pitchFamily="50" charset="-128"/>
            </a:rPr>
            <a:t>確認済</a:t>
          </a:r>
          <a:r>
            <a:rPr kumimoji="1" lang="ja-JP" altLang="en-US" sz="800">
              <a:solidFill>
                <a:sysClr val="windowText" lastClr="000000"/>
              </a:solidFill>
              <a:latin typeface="Meiryo UI" pitchFamily="50" charset="-128"/>
              <a:ea typeface="Meiryo UI" pitchFamily="50" charset="-128"/>
              <a:cs typeface="Meiryo UI" pitchFamily="50" charset="-128"/>
            </a:rPr>
            <a:t>に変更してください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10</xdr:col>
      <xdr:colOff>1682751</xdr:colOff>
      <xdr:row>15</xdr:row>
      <xdr:rowOff>8792</xdr:rowOff>
    </xdr:from>
    <xdr:to>
      <xdr:col>11</xdr:col>
      <xdr:colOff>168888</xdr:colOff>
      <xdr:row>15</xdr:row>
      <xdr:rowOff>244145</xdr:rowOff>
    </xdr:to>
    <xdr:sp macro="" textlink="">
      <xdr:nvSpPr>
        <xdr:cNvPr id="16" name="円/楕円 19">
          <a:extLst>
            <a:ext uri="{FF2B5EF4-FFF2-40B4-BE49-F238E27FC236}">
              <a16:creationId xmlns:a16="http://schemas.microsoft.com/office/drawing/2014/main" id="{00000000-0008-0000-0B00-000010000000}"/>
            </a:ext>
          </a:extLst>
        </xdr:cNvPr>
        <xdr:cNvSpPr/>
      </xdr:nvSpPr>
      <xdr:spPr>
        <a:xfrm>
          <a:off x="13541376" y="3990242"/>
          <a:ext cx="238737" cy="235353"/>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6</xdr:col>
      <xdr:colOff>447675</xdr:colOff>
      <xdr:row>21</xdr:row>
      <xdr:rowOff>65913</xdr:rowOff>
    </xdr:from>
    <xdr:to>
      <xdr:col>8</xdr:col>
      <xdr:colOff>57150</xdr:colOff>
      <xdr:row>22</xdr:row>
      <xdr:rowOff>184150</xdr:rowOff>
    </xdr:to>
    <xdr:sp macro="" textlink="">
      <xdr:nvSpPr>
        <xdr:cNvPr id="17" name="角丸四角形 78">
          <a:extLst>
            <a:ext uri="{FF2B5EF4-FFF2-40B4-BE49-F238E27FC236}">
              <a16:creationId xmlns:a16="http://schemas.microsoft.com/office/drawing/2014/main" id="{00000000-0008-0000-0B00-000011000000}"/>
            </a:ext>
          </a:extLst>
        </xdr:cNvPr>
        <xdr:cNvSpPr/>
      </xdr:nvSpPr>
      <xdr:spPr>
        <a:xfrm>
          <a:off x="7305675" y="5590413"/>
          <a:ext cx="2638425" cy="375412"/>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赤いセル</a:t>
          </a:r>
          <a:r>
            <a:rPr kumimoji="1" lang="en-US" altLang="ja-JP" sz="800">
              <a:solidFill>
                <a:sysClr val="windowText" lastClr="000000"/>
              </a:solidFill>
              <a:latin typeface="Meiryo UI" pitchFamily="50" charset="-128"/>
              <a:ea typeface="Meiryo UI" pitchFamily="50" charset="-128"/>
              <a:cs typeface="Meiryo UI" pitchFamily="50" charset="-128"/>
            </a:rPr>
            <a:t>(D16)</a:t>
          </a:r>
          <a:r>
            <a:rPr kumimoji="1" lang="ja-JP" altLang="en-US" sz="800">
              <a:solidFill>
                <a:sysClr val="windowText" lastClr="000000"/>
              </a:solidFill>
              <a:latin typeface="Meiryo UI" pitchFamily="50" charset="-128"/>
              <a:ea typeface="Meiryo UI" pitchFamily="50" charset="-128"/>
              <a:cs typeface="Meiryo UI" pitchFamily="50" charset="-128"/>
            </a:rPr>
            <a:t>の数字と同じになることを確認</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後払いがある場合は、差額が出ることがあります</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8</xdr:col>
      <xdr:colOff>3175</xdr:colOff>
      <xdr:row>20</xdr:row>
      <xdr:rowOff>184150</xdr:rowOff>
    </xdr:from>
    <xdr:to>
      <xdr:col>8</xdr:col>
      <xdr:colOff>242366</xdr:colOff>
      <xdr:row>21</xdr:row>
      <xdr:rowOff>201161</xdr:rowOff>
    </xdr:to>
    <xdr:sp macro="" textlink="">
      <xdr:nvSpPr>
        <xdr:cNvPr id="18" name="円/楕円 19">
          <a:extLst>
            <a:ext uri="{FF2B5EF4-FFF2-40B4-BE49-F238E27FC236}">
              <a16:creationId xmlns:a16="http://schemas.microsoft.com/office/drawing/2014/main" id="{00000000-0008-0000-0B00-000012000000}"/>
            </a:ext>
          </a:extLst>
        </xdr:cNvPr>
        <xdr:cNvSpPr/>
      </xdr:nvSpPr>
      <xdr:spPr>
        <a:xfrm>
          <a:off x="9890125" y="5451475"/>
          <a:ext cx="239191" cy="2741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2</xdr:col>
      <xdr:colOff>762000</xdr:colOff>
      <xdr:row>24</xdr:row>
      <xdr:rowOff>14653</xdr:rowOff>
    </xdr:from>
    <xdr:to>
      <xdr:col>2</xdr:col>
      <xdr:colOff>1000737</xdr:colOff>
      <xdr:row>24</xdr:row>
      <xdr:rowOff>250739</xdr:rowOff>
    </xdr:to>
    <xdr:sp macro="" textlink="">
      <xdr:nvSpPr>
        <xdr:cNvPr id="19" name="円/楕円 19">
          <a:extLst>
            <a:ext uri="{FF2B5EF4-FFF2-40B4-BE49-F238E27FC236}">
              <a16:creationId xmlns:a16="http://schemas.microsoft.com/office/drawing/2014/main" id="{00000000-0008-0000-0B00-000013000000}"/>
            </a:ext>
          </a:extLst>
        </xdr:cNvPr>
        <xdr:cNvSpPr/>
      </xdr:nvSpPr>
      <xdr:spPr>
        <a:xfrm>
          <a:off x="2667000" y="6310678"/>
          <a:ext cx="238737" cy="2360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0</xdr:col>
      <xdr:colOff>87312</xdr:colOff>
      <xdr:row>0</xdr:row>
      <xdr:rowOff>39687</xdr:rowOff>
    </xdr:from>
    <xdr:to>
      <xdr:col>11</xdr:col>
      <xdr:colOff>436562</xdr:colOff>
      <xdr:row>19</xdr:row>
      <xdr:rowOff>64028</xdr:rowOff>
    </xdr:to>
    <xdr:sp macro="" textlink="">
      <xdr:nvSpPr>
        <xdr:cNvPr id="20" name="四角形: 角を丸くする 19">
          <a:extLst>
            <a:ext uri="{FF2B5EF4-FFF2-40B4-BE49-F238E27FC236}">
              <a16:creationId xmlns:a16="http://schemas.microsoft.com/office/drawing/2014/main" id="{3A0E2433-CA8C-49F3-AA3C-3353DF17EB6C}"/>
            </a:ext>
          </a:extLst>
        </xdr:cNvPr>
        <xdr:cNvSpPr/>
      </xdr:nvSpPr>
      <xdr:spPr>
        <a:xfrm>
          <a:off x="87312" y="39687"/>
          <a:ext cx="13946188" cy="4977341"/>
        </a:xfrm>
        <a:prstGeom prst="roundRect">
          <a:avLst>
            <a:gd name="adj" fmla="val 5533"/>
          </a:avLst>
        </a:prstGeom>
        <a:solidFill>
          <a:srgbClr val="FF6600">
            <a:alpha val="79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600">
              <a:solidFill>
                <a:schemeClr val="bg1"/>
              </a:solidFill>
              <a:latin typeface="Meiryo UI" panose="020B0604030504040204" pitchFamily="50" charset="-128"/>
              <a:ea typeface="Meiryo UI" panose="020B0604030504040204" pitchFamily="50" charset="-128"/>
            </a:rPr>
            <a:t>奨学金受給決定後に順次作成いただく「金銭管理シート」のサンプルです。</a:t>
          </a:r>
          <a:endParaRPr kumimoji="1" lang="en-US" altLang="ja-JP" sz="6600">
            <a:solidFill>
              <a:schemeClr val="bg1"/>
            </a:solidFill>
            <a:latin typeface="Meiryo UI" panose="020B0604030504040204" pitchFamily="50" charset="-128"/>
            <a:ea typeface="Meiryo UI" panose="020B0604030504040204" pitchFamily="50" charset="-128"/>
          </a:endParaRPr>
        </a:p>
        <a:p>
          <a:pPr algn="ctr"/>
          <a:r>
            <a:rPr kumimoji="1" lang="ja-JP" altLang="en-US" sz="6600">
              <a:solidFill>
                <a:schemeClr val="bg1"/>
              </a:solidFill>
              <a:latin typeface="Meiryo UI" panose="020B0604030504040204" pitchFamily="50" charset="-128"/>
              <a:ea typeface="Meiryo UI" panose="020B0604030504040204" pitchFamily="50" charset="-128"/>
            </a:rPr>
            <a:t>応募時にご提出いただく必要はありません。</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300471</xdr:colOff>
      <xdr:row>0</xdr:row>
      <xdr:rowOff>66676</xdr:rowOff>
    </xdr:from>
    <xdr:to>
      <xdr:col>8</xdr:col>
      <xdr:colOff>19050</xdr:colOff>
      <xdr:row>8</xdr:row>
      <xdr:rowOff>119063</xdr:rowOff>
    </xdr:to>
    <xdr:sp macro="" textlink="">
      <xdr:nvSpPr>
        <xdr:cNvPr id="2" name="四角形: 角を丸くする 1">
          <a:extLst>
            <a:ext uri="{FF2B5EF4-FFF2-40B4-BE49-F238E27FC236}">
              <a16:creationId xmlns:a16="http://schemas.microsoft.com/office/drawing/2014/main" id="{00000000-0008-0000-0C00-000002000000}"/>
            </a:ext>
          </a:extLst>
        </xdr:cNvPr>
        <xdr:cNvSpPr/>
      </xdr:nvSpPr>
      <xdr:spPr>
        <a:xfrm>
          <a:off x="300471" y="66676"/>
          <a:ext cx="9605529" cy="2233612"/>
        </a:xfrm>
        <a:prstGeom prst="roundRect">
          <a:avLst>
            <a:gd name="adj" fmla="val 4512"/>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lumMod val="75000"/>
                  <a:lumOff val="25000"/>
                </a:schemeClr>
              </a:solidFill>
              <a:latin typeface="Meiryo UI" panose="020B0604030504040204" pitchFamily="50" charset="-128"/>
              <a:ea typeface="Meiryo UI" panose="020B0604030504040204" pitchFamily="50" charset="-128"/>
            </a:rPr>
            <a:t>色が付いているセルに入力をします。</a:t>
          </a:r>
          <a:r>
            <a:rPr kumimoji="1" lang="ja-JP" altLang="en-US" sz="1400" b="1">
              <a:solidFill>
                <a:schemeClr val="tx1">
                  <a:lumMod val="75000"/>
                  <a:lumOff val="25000"/>
                </a:schemeClr>
              </a:solidFill>
              <a:latin typeface="Meiryo UI" panose="020B0604030504040204" pitchFamily="50" charset="-128"/>
              <a:ea typeface="Meiryo UI" panose="020B0604030504040204" pitchFamily="50" charset="-128"/>
            </a:rPr>
            <a:t>（式が入っているセルは入力できなくなっています。）</a:t>
          </a:r>
          <a:endParaRPr kumimoji="1" lang="en-US" altLang="ja-JP" sz="1400" b="1">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en-US" altLang="ja-JP" sz="1400" b="1">
              <a:solidFill>
                <a:schemeClr val="tx1">
                  <a:lumMod val="75000"/>
                  <a:lumOff val="25000"/>
                </a:schemeClr>
              </a:solidFill>
              <a:latin typeface="Meiryo UI" panose="020B0604030504040204" pitchFamily="50" charset="-128"/>
              <a:ea typeface="Meiryo UI" panose="020B0604030504040204" pitchFamily="50" charset="-128"/>
            </a:rPr>
            <a:t>10</a:t>
          </a:r>
          <a:r>
            <a:rPr kumimoji="1" lang="ja-JP" altLang="en-US" sz="1400" b="1">
              <a:solidFill>
                <a:schemeClr val="tx1">
                  <a:lumMod val="75000"/>
                  <a:lumOff val="25000"/>
                </a:schemeClr>
              </a:solidFill>
              <a:latin typeface="Meiryo UI" panose="020B0604030504040204" pitchFamily="50" charset="-128"/>
              <a:ea typeface="Meiryo UI" panose="020B0604030504040204" pitchFamily="50" charset="-128"/>
            </a:rPr>
            <a:t>月から入力が少し簡単になる</a:t>
          </a:r>
          <a:r>
            <a:rPr kumimoji="1" lang="en-US" altLang="ja-JP" sz="1400" b="1">
              <a:solidFill>
                <a:schemeClr val="tx1">
                  <a:lumMod val="75000"/>
                  <a:lumOff val="25000"/>
                </a:schemeClr>
              </a:solidFill>
              <a:latin typeface="Meiryo UI" panose="020B0604030504040204" pitchFamily="50" charset="-128"/>
              <a:ea typeface="Meiryo UI" panose="020B0604030504040204" pitchFamily="50" charset="-128"/>
            </a:rPr>
            <a:t>Step</a:t>
          </a:r>
          <a:r>
            <a:rPr kumimoji="1" lang="ja-JP" altLang="en-US" sz="1400" b="1">
              <a:solidFill>
                <a:schemeClr val="tx1">
                  <a:lumMod val="75000"/>
                  <a:lumOff val="25000"/>
                </a:schemeClr>
              </a:solidFill>
              <a:latin typeface="Meiryo UI" panose="020B0604030504040204" pitchFamily="50" charset="-128"/>
              <a:ea typeface="Meiryo UI" panose="020B0604030504040204" pitchFamily="50" charset="-128"/>
            </a:rPr>
            <a:t>２に入ります。</a:t>
          </a:r>
        </a:p>
        <a:p>
          <a:pPr algn="l"/>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  ① 黄色→月初　　</a:t>
          </a:r>
        </a:p>
        <a:p>
          <a:pPr algn="l"/>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　② 緑色→お小遣い帳（収入・支出がある日につける）　</a:t>
          </a:r>
          <a:endParaRPr kumimoji="1" lang="en-US" altLang="ja-JP" sz="1400" b="0">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　③ オレンジ：面談実施日</a:t>
          </a:r>
        </a:p>
        <a:p>
          <a:pPr algn="l"/>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　④ 水色→月末（翌月の黄色入力と同じ日に記入するのがオススメ）</a:t>
          </a:r>
        </a:p>
      </xdr:txBody>
    </xdr:sp>
    <xdr:clientData/>
  </xdr:twoCellAnchor>
  <mc:AlternateContent xmlns:mc="http://schemas.openxmlformats.org/markup-compatibility/2006">
    <mc:Choice xmlns:a14="http://schemas.microsoft.com/office/drawing/2010/main" Requires="a14">
      <xdr:twoCellAnchor editAs="oneCell">
        <xdr:from>
          <xdr:col>6</xdr:col>
          <xdr:colOff>609600</xdr:colOff>
          <xdr:row>29</xdr:row>
          <xdr:rowOff>12700</xdr:rowOff>
        </xdr:from>
        <xdr:to>
          <xdr:col>6</xdr:col>
          <xdr:colOff>965200</xdr:colOff>
          <xdr:row>29</xdr:row>
          <xdr:rowOff>260350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C00-000001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31749</xdr:colOff>
      <xdr:row>72</xdr:row>
      <xdr:rowOff>133350</xdr:rowOff>
    </xdr:from>
    <xdr:to>
      <xdr:col>10</xdr:col>
      <xdr:colOff>9524</xdr:colOff>
      <xdr:row>74</xdr:row>
      <xdr:rowOff>152400</xdr:rowOff>
    </xdr:to>
    <xdr:sp macro="" textlink="">
      <xdr:nvSpPr>
        <xdr:cNvPr id="4" name="角丸四角形 78">
          <a:extLst>
            <a:ext uri="{FF2B5EF4-FFF2-40B4-BE49-F238E27FC236}">
              <a16:creationId xmlns:a16="http://schemas.microsoft.com/office/drawing/2014/main" id="{00000000-0008-0000-0C00-000004000000}"/>
            </a:ext>
          </a:extLst>
        </xdr:cNvPr>
        <xdr:cNvSpPr/>
      </xdr:nvSpPr>
      <xdr:spPr>
        <a:xfrm>
          <a:off x="10404474" y="18364200"/>
          <a:ext cx="1463675" cy="457200"/>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当てはまる項目がない場合</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空欄に追加してください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9</xdr:col>
      <xdr:colOff>1295400</xdr:colOff>
      <xdr:row>72</xdr:row>
      <xdr:rowOff>20114</xdr:rowOff>
    </xdr:from>
    <xdr:to>
      <xdr:col>10</xdr:col>
      <xdr:colOff>49825</xdr:colOff>
      <xdr:row>73</xdr:row>
      <xdr:rowOff>37125</xdr:rowOff>
    </xdr:to>
    <xdr:sp macro="" textlink="">
      <xdr:nvSpPr>
        <xdr:cNvPr id="5" name="円/楕円 19">
          <a:extLst>
            <a:ext uri="{FF2B5EF4-FFF2-40B4-BE49-F238E27FC236}">
              <a16:creationId xmlns:a16="http://schemas.microsoft.com/office/drawing/2014/main" id="{00000000-0008-0000-0C00-000005000000}"/>
            </a:ext>
          </a:extLst>
        </xdr:cNvPr>
        <xdr:cNvSpPr/>
      </xdr:nvSpPr>
      <xdr:spPr>
        <a:xfrm>
          <a:off x="11668125" y="18250964"/>
          <a:ext cx="240325" cy="2360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1</xdr:col>
      <xdr:colOff>733425</xdr:colOff>
      <xdr:row>24</xdr:row>
      <xdr:rowOff>103711</xdr:rowOff>
    </xdr:from>
    <xdr:to>
      <xdr:col>2</xdr:col>
      <xdr:colOff>920750</xdr:colOff>
      <xdr:row>25</xdr:row>
      <xdr:rowOff>341836</xdr:rowOff>
    </xdr:to>
    <xdr:sp macro="" textlink="">
      <xdr:nvSpPr>
        <xdr:cNvPr id="6" name="角丸四角形 78">
          <a:extLst>
            <a:ext uri="{FF2B5EF4-FFF2-40B4-BE49-F238E27FC236}">
              <a16:creationId xmlns:a16="http://schemas.microsoft.com/office/drawing/2014/main" id="{00000000-0008-0000-0C00-000006000000}"/>
            </a:ext>
          </a:extLst>
        </xdr:cNvPr>
        <xdr:cNvSpPr/>
      </xdr:nvSpPr>
      <xdr:spPr>
        <a:xfrm>
          <a:off x="1362075" y="6399736"/>
          <a:ext cx="1463675" cy="495300"/>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Ⓖで項目を追加した場合</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同じ内容を入力してください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9</xdr:col>
      <xdr:colOff>28575</xdr:colOff>
      <xdr:row>103</xdr:row>
      <xdr:rowOff>160861</xdr:rowOff>
    </xdr:from>
    <xdr:to>
      <xdr:col>10</xdr:col>
      <xdr:colOff>6350</xdr:colOff>
      <xdr:row>105</xdr:row>
      <xdr:rowOff>179911</xdr:rowOff>
    </xdr:to>
    <xdr:sp macro="" textlink="">
      <xdr:nvSpPr>
        <xdr:cNvPr id="7" name="角丸四角形 78">
          <a:extLst>
            <a:ext uri="{FF2B5EF4-FFF2-40B4-BE49-F238E27FC236}">
              <a16:creationId xmlns:a16="http://schemas.microsoft.com/office/drawing/2014/main" id="{00000000-0008-0000-0C00-000007000000}"/>
            </a:ext>
          </a:extLst>
        </xdr:cNvPr>
        <xdr:cNvSpPr/>
      </xdr:nvSpPr>
      <xdr:spPr>
        <a:xfrm>
          <a:off x="10401300" y="25887886"/>
          <a:ext cx="1463675" cy="457200"/>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当てはまる項目がない場合</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空欄に追加してください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9</xdr:col>
      <xdr:colOff>1292226</xdr:colOff>
      <xdr:row>103</xdr:row>
      <xdr:rowOff>47625</xdr:rowOff>
    </xdr:from>
    <xdr:to>
      <xdr:col>10</xdr:col>
      <xdr:colOff>46651</xdr:colOff>
      <xdr:row>104</xdr:row>
      <xdr:rowOff>64636</xdr:rowOff>
    </xdr:to>
    <xdr:sp macro="" textlink="">
      <xdr:nvSpPr>
        <xdr:cNvPr id="8" name="円/楕円 19">
          <a:extLst>
            <a:ext uri="{FF2B5EF4-FFF2-40B4-BE49-F238E27FC236}">
              <a16:creationId xmlns:a16="http://schemas.microsoft.com/office/drawing/2014/main" id="{00000000-0008-0000-0C00-000008000000}"/>
            </a:ext>
          </a:extLst>
        </xdr:cNvPr>
        <xdr:cNvSpPr/>
      </xdr:nvSpPr>
      <xdr:spPr>
        <a:xfrm>
          <a:off x="11664951" y="25774650"/>
          <a:ext cx="240325" cy="2360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1</xdr:col>
      <xdr:colOff>781050</xdr:colOff>
      <xdr:row>36</xdr:row>
      <xdr:rowOff>141811</xdr:rowOff>
    </xdr:from>
    <xdr:to>
      <xdr:col>2</xdr:col>
      <xdr:colOff>968375</xdr:colOff>
      <xdr:row>37</xdr:row>
      <xdr:rowOff>313261</xdr:rowOff>
    </xdr:to>
    <xdr:sp macro="" textlink="">
      <xdr:nvSpPr>
        <xdr:cNvPr id="9" name="角丸四角形 78">
          <a:extLst>
            <a:ext uri="{FF2B5EF4-FFF2-40B4-BE49-F238E27FC236}">
              <a16:creationId xmlns:a16="http://schemas.microsoft.com/office/drawing/2014/main" id="{00000000-0008-0000-0C00-000009000000}"/>
            </a:ext>
          </a:extLst>
        </xdr:cNvPr>
        <xdr:cNvSpPr/>
      </xdr:nvSpPr>
      <xdr:spPr>
        <a:xfrm>
          <a:off x="1409700" y="9790636"/>
          <a:ext cx="1463675" cy="457200"/>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Ⓗで項目を追加した場合</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同じ内容を入力してください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2</xdr:col>
      <xdr:colOff>768351</xdr:colOff>
      <xdr:row>36</xdr:row>
      <xdr:rowOff>28575</xdr:rowOff>
    </xdr:from>
    <xdr:to>
      <xdr:col>2</xdr:col>
      <xdr:colOff>1008676</xdr:colOff>
      <xdr:row>36</xdr:row>
      <xdr:rowOff>264661</xdr:rowOff>
    </xdr:to>
    <xdr:sp macro="" textlink="">
      <xdr:nvSpPr>
        <xdr:cNvPr id="10" name="円/楕円 19">
          <a:extLst>
            <a:ext uri="{FF2B5EF4-FFF2-40B4-BE49-F238E27FC236}">
              <a16:creationId xmlns:a16="http://schemas.microsoft.com/office/drawing/2014/main" id="{00000000-0008-0000-0C00-00000A000000}"/>
            </a:ext>
          </a:extLst>
        </xdr:cNvPr>
        <xdr:cNvSpPr/>
      </xdr:nvSpPr>
      <xdr:spPr>
        <a:xfrm>
          <a:off x="2673351" y="9677400"/>
          <a:ext cx="240325" cy="2360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6</xdr:col>
      <xdr:colOff>1355724</xdr:colOff>
      <xdr:row>78</xdr:row>
      <xdr:rowOff>247649</xdr:rowOff>
    </xdr:from>
    <xdr:to>
      <xdr:col>8</xdr:col>
      <xdr:colOff>171450</xdr:colOff>
      <xdr:row>81</xdr:row>
      <xdr:rowOff>304799</xdr:rowOff>
    </xdr:to>
    <xdr:sp macro="" textlink="">
      <xdr:nvSpPr>
        <xdr:cNvPr id="11" name="角丸四角形 78">
          <a:extLst>
            <a:ext uri="{FF2B5EF4-FFF2-40B4-BE49-F238E27FC236}">
              <a16:creationId xmlns:a16="http://schemas.microsoft.com/office/drawing/2014/main" id="{00000000-0008-0000-0C00-00000B000000}"/>
            </a:ext>
          </a:extLst>
        </xdr:cNvPr>
        <xdr:cNvSpPr/>
      </xdr:nvSpPr>
      <xdr:spPr>
        <a:xfrm>
          <a:off x="8213724" y="20059649"/>
          <a:ext cx="1844676" cy="1000125"/>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800">
              <a:solidFill>
                <a:sysClr val="windowText" lastClr="000000"/>
              </a:solidFill>
              <a:latin typeface="Meiryo UI" pitchFamily="50" charset="-128"/>
              <a:ea typeface="Meiryo UI" pitchFamily="50" charset="-128"/>
              <a:cs typeface="Meiryo UI" pitchFamily="50" charset="-128"/>
            </a:rPr>
            <a:t>支出を記録したら、振返りをしましょう</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l"/>
          <a:r>
            <a:rPr kumimoji="1" lang="ja-JP" altLang="en-US" sz="800">
              <a:solidFill>
                <a:sysClr val="windowText" lastClr="000000"/>
              </a:solidFill>
              <a:latin typeface="Meiryo UI" pitchFamily="50" charset="-128"/>
              <a:ea typeface="Meiryo UI" pitchFamily="50" charset="-128"/>
              <a:cs typeface="Meiryo UI" pitchFamily="50" charset="-128"/>
            </a:rPr>
            <a:t>◎：</a:t>
          </a:r>
          <a:r>
            <a:rPr kumimoji="1" lang="ja-JP" altLang="en-US" sz="800" b="1">
              <a:solidFill>
                <a:sysClr val="windowText" lastClr="000000"/>
              </a:solidFill>
              <a:latin typeface="Meiryo UI" pitchFamily="50" charset="-128"/>
              <a:ea typeface="Meiryo UI" pitchFamily="50" charset="-128"/>
              <a:cs typeface="Meiryo UI" pitchFamily="50" charset="-128"/>
            </a:rPr>
            <a:t>必須</a:t>
          </a:r>
          <a:r>
            <a:rPr kumimoji="1" lang="ja-JP" altLang="en-US" sz="800">
              <a:solidFill>
                <a:sysClr val="windowText" lastClr="000000"/>
              </a:solidFill>
              <a:latin typeface="Meiryo UI" pitchFamily="50" charset="-128"/>
              <a:ea typeface="Meiryo UI" pitchFamily="50" charset="-128"/>
              <a:cs typeface="Meiryo UI" pitchFamily="50" charset="-128"/>
            </a:rPr>
            <a:t>の支出だった</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l"/>
          <a:r>
            <a:rPr kumimoji="1" lang="ja-JP" altLang="en-US" sz="800">
              <a:solidFill>
                <a:sysClr val="windowText" lastClr="000000"/>
              </a:solidFill>
              <a:latin typeface="Meiryo UI" pitchFamily="50" charset="-128"/>
              <a:ea typeface="Meiryo UI" pitchFamily="50" charset="-128"/>
              <a:cs typeface="Meiryo UI" pitchFamily="50" charset="-128"/>
            </a:rPr>
            <a:t>〇：</a:t>
          </a:r>
          <a:r>
            <a:rPr kumimoji="1" lang="ja-JP" altLang="en-US" sz="800" b="1">
              <a:solidFill>
                <a:sysClr val="windowText" lastClr="000000"/>
              </a:solidFill>
              <a:latin typeface="Meiryo UI" pitchFamily="50" charset="-128"/>
              <a:ea typeface="Meiryo UI" pitchFamily="50" charset="-128"/>
              <a:cs typeface="Meiryo UI" pitchFamily="50" charset="-128"/>
            </a:rPr>
            <a:t>どちらかといえば必要</a:t>
          </a:r>
          <a:r>
            <a:rPr kumimoji="1" lang="ja-JP" altLang="en-US" sz="800">
              <a:solidFill>
                <a:sysClr val="windowText" lastClr="000000"/>
              </a:solidFill>
              <a:latin typeface="Meiryo UI" pitchFamily="50" charset="-128"/>
              <a:ea typeface="Meiryo UI" pitchFamily="50" charset="-128"/>
              <a:cs typeface="Meiryo UI" pitchFamily="50" charset="-128"/>
            </a:rPr>
            <a:t>な支出だった</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l"/>
          <a:r>
            <a:rPr kumimoji="1" lang="ja-JP" altLang="en-US" sz="800">
              <a:solidFill>
                <a:sysClr val="windowText" lastClr="000000"/>
              </a:solidFill>
              <a:latin typeface="Meiryo UI" pitchFamily="50" charset="-128"/>
              <a:ea typeface="Meiryo UI" pitchFamily="50" charset="-128"/>
              <a:cs typeface="Meiryo UI" pitchFamily="50" charset="-128"/>
            </a:rPr>
            <a:t>△：</a:t>
          </a:r>
          <a:r>
            <a:rPr kumimoji="1" lang="ja-JP" altLang="en-US" sz="800" b="1">
              <a:solidFill>
                <a:sysClr val="windowText" lastClr="000000"/>
              </a:solidFill>
              <a:latin typeface="Meiryo UI" pitchFamily="50" charset="-128"/>
              <a:ea typeface="Meiryo UI" pitchFamily="50" charset="-128"/>
              <a:cs typeface="Meiryo UI" pitchFamily="50" charset="-128"/>
            </a:rPr>
            <a:t>どちらかといえば不要</a:t>
          </a:r>
          <a:r>
            <a:rPr kumimoji="1" lang="ja-JP" altLang="en-US" sz="800">
              <a:solidFill>
                <a:sysClr val="windowText" lastClr="000000"/>
              </a:solidFill>
              <a:latin typeface="Meiryo UI" pitchFamily="50" charset="-128"/>
              <a:ea typeface="Meiryo UI" pitchFamily="50" charset="-128"/>
              <a:cs typeface="Meiryo UI" pitchFamily="50" charset="-128"/>
            </a:rPr>
            <a:t>な支出だった</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l"/>
          <a:r>
            <a:rPr kumimoji="1" lang="en-US" altLang="ja-JP" sz="800">
              <a:solidFill>
                <a:sysClr val="windowText" lastClr="000000"/>
              </a:solidFill>
              <a:latin typeface="Meiryo UI" pitchFamily="50" charset="-128"/>
              <a:ea typeface="Meiryo UI" pitchFamily="50" charset="-128"/>
              <a:cs typeface="Meiryo UI" pitchFamily="50" charset="-128"/>
            </a:rPr>
            <a:t>×</a:t>
          </a:r>
          <a:r>
            <a:rPr kumimoji="1" lang="ja-JP" altLang="en-US" sz="800">
              <a:solidFill>
                <a:sysClr val="windowText" lastClr="000000"/>
              </a:solidFill>
              <a:latin typeface="Meiryo UI" pitchFamily="50" charset="-128"/>
              <a:ea typeface="Meiryo UI" pitchFamily="50" charset="-128"/>
              <a:cs typeface="Meiryo UI" pitchFamily="50" charset="-128"/>
            </a:rPr>
            <a:t>：</a:t>
          </a:r>
          <a:r>
            <a:rPr kumimoji="1" lang="ja-JP" altLang="en-US" sz="800" b="1">
              <a:solidFill>
                <a:sysClr val="windowText" lastClr="000000"/>
              </a:solidFill>
              <a:latin typeface="Meiryo UI" pitchFamily="50" charset="-128"/>
              <a:ea typeface="Meiryo UI" pitchFamily="50" charset="-128"/>
              <a:cs typeface="Meiryo UI" pitchFamily="50" charset="-128"/>
            </a:rPr>
            <a:t>不要</a:t>
          </a:r>
          <a:r>
            <a:rPr kumimoji="1" lang="ja-JP" altLang="en-US" sz="800">
              <a:solidFill>
                <a:sysClr val="windowText" lastClr="000000"/>
              </a:solidFill>
              <a:latin typeface="Meiryo UI" pitchFamily="50" charset="-128"/>
              <a:ea typeface="Meiryo UI" pitchFamily="50" charset="-128"/>
              <a:cs typeface="Meiryo UI" pitchFamily="50" charset="-128"/>
            </a:rPr>
            <a:t>な支出だった</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7</xdr:col>
      <xdr:colOff>1485900</xdr:colOff>
      <xdr:row>78</xdr:row>
      <xdr:rowOff>162989</xdr:rowOff>
    </xdr:from>
    <xdr:to>
      <xdr:col>8</xdr:col>
      <xdr:colOff>211750</xdr:colOff>
      <xdr:row>79</xdr:row>
      <xdr:rowOff>46650</xdr:rowOff>
    </xdr:to>
    <xdr:sp macro="" textlink="">
      <xdr:nvSpPr>
        <xdr:cNvPr id="12" name="円/楕円 19">
          <a:extLst>
            <a:ext uri="{FF2B5EF4-FFF2-40B4-BE49-F238E27FC236}">
              <a16:creationId xmlns:a16="http://schemas.microsoft.com/office/drawing/2014/main" id="{00000000-0008-0000-0C00-00000C000000}"/>
            </a:ext>
          </a:extLst>
        </xdr:cNvPr>
        <xdr:cNvSpPr/>
      </xdr:nvSpPr>
      <xdr:spPr>
        <a:xfrm>
          <a:off x="9858375" y="19974989"/>
          <a:ext cx="240325" cy="2360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5</xdr:col>
      <xdr:colOff>1099608</xdr:colOff>
      <xdr:row>9</xdr:row>
      <xdr:rowOff>118526</xdr:rowOff>
    </xdr:from>
    <xdr:to>
      <xdr:col>6</xdr:col>
      <xdr:colOff>1173691</xdr:colOff>
      <xdr:row>10</xdr:row>
      <xdr:rowOff>178851</xdr:rowOff>
    </xdr:to>
    <xdr:sp macro="" textlink="">
      <xdr:nvSpPr>
        <xdr:cNvPr id="13" name="角丸四角形 78">
          <a:extLst>
            <a:ext uri="{FF2B5EF4-FFF2-40B4-BE49-F238E27FC236}">
              <a16:creationId xmlns:a16="http://schemas.microsoft.com/office/drawing/2014/main" id="{00000000-0008-0000-0C00-00000D000000}"/>
            </a:ext>
          </a:extLst>
        </xdr:cNvPr>
        <xdr:cNvSpPr/>
      </xdr:nvSpPr>
      <xdr:spPr>
        <a:xfrm>
          <a:off x="6147858" y="2556926"/>
          <a:ext cx="1883833" cy="317500"/>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残高確認の対象を入力してください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項目は来月以降は自動で入力されます</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6</xdr:col>
      <xdr:colOff>991659</xdr:colOff>
      <xdr:row>9</xdr:row>
      <xdr:rowOff>19049</xdr:rowOff>
    </xdr:from>
    <xdr:to>
      <xdr:col>6</xdr:col>
      <xdr:colOff>1231984</xdr:colOff>
      <xdr:row>9</xdr:row>
      <xdr:rowOff>226560</xdr:rowOff>
    </xdr:to>
    <xdr:sp macro="" textlink="">
      <xdr:nvSpPr>
        <xdr:cNvPr id="14" name="円/楕円 19">
          <a:extLst>
            <a:ext uri="{FF2B5EF4-FFF2-40B4-BE49-F238E27FC236}">
              <a16:creationId xmlns:a16="http://schemas.microsoft.com/office/drawing/2014/main" id="{00000000-0008-0000-0C00-00000E000000}"/>
            </a:ext>
          </a:extLst>
        </xdr:cNvPr>
        <xdr:cNvSpPr/>
      </xdr:nvSpPr>
      <xdr:spPr>
        <a:xfrm>
          <a:off x="7849659" y="2457449"/>
          <a:ext cx="240325" cy="207511"/>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9</xdr:col>
      <xdr:colOff>1466850</xdr:colOff>
      <xdr:row>15</xdr:row>
      <xdr:rowOff>70902</xdr:rowOff>
    </xdr:from>
    <xdr:to>
      <xdr:col>11</xdr:col>
      <xdr:colOff>110595</xdr:colOff>
      <xdr:row>17</xdr:row>
      <xdr:rowOff>15340</xdr:rowOff>
    </xdr:to>
    <xdr:sp macro="" textlink="">
      <xdr:nvSpPr>
        <xdr:cNvPr id="15" name="角丸四角形 78">
          <a:extLst>
            <a:ext uri="{FF2B5EF4-FFF2-40B4-BE49-F238E27FC236}">
              <a16:creationId xmlns:a16="http://schemas.microsoft.com/office/drawing/2014/main" id="{00000000-0008-0000-0C00-00000F000000}"/>
            </a:ext>
          </a:extLst>
        </xdr:cNvPr>
        <xdr:cNvSpPr/>
      </xdr:nvSpPr>
      <xdr:spPr>
        <a:xfrm>
          <a:off x="11839575" y="4052352"/>
          <a:ext cx="1882245" cy="458788"/>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入力が終わったら、</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b="1">
              <a:solidFill>
                <a:sysClr val="windowText" lastClr="000000"/>
              </a:solidFill>
              <a:latin typeface="Meiryo UI" pitchFamily="50" charset="-128"/>
              <a:ea typeface="Meiryo UI" pitchFamily="50" charset="-128"/>
              <a:cs typeface="Meiryo UI" pitchFamily="50" charset="-128"/>
            </a:rPr>
            <a:t>確認済</a:t>
          </a:r>
          <a:r>
            <a:rPr kumimoji="1" lang="ja-JP" altLang="en-US" sz="800">
              <a:solidFill>
                <a:sysClr val="windowText" lastClr="000000"/>
              </a:solidFill>
              <a:latin typeface="Meiryo UI" pitchFamily="50" charset="-128"/>
              <a:ea typeface="Meiryo UI" pitchFamily="50" charset="-128"/>
              <a:cs typeface="Meiryo UI" pitchFamily="50" charset="-128"/>
            </a:rPr>
            <a:t>に変更してください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10</xdr:col>
      <xdr:colOff>1682751</xdr:colOff>
      <xdr:row>15</xdr:row>
      <xdr:rowOff>8792</xdr:rowOff>
    </xdr:from>
    <xdr:to>
      <xdr:col>11</xdr:col>
      <xdr:colOff>168888</xdr:colOff>
      <xdr:row>15</xdr:row>
      <xdr:rowOff>244145</xdr:rowOff>
    </xdr:to>
    <xdr:sp macro="" textlink="">
      <xdr:nvSpPr>
        <xdr:cNvPr id="16" name="円/楕円 19">
          <a:extLst>
            <a:ext uri="{FF2B5EF4-FFF2-40B4-BE49-F238E27FC236}">
              <a16:creationId xmlns:a16="http://schemas.microsoft.com/office/drawing/2014/main" id="{00000000-0008-0000-0C00-000010000000}"/>
            </a:ext>
          </a:extLst>
        </xdr:cNvPr>
        <xdr:cNvSpPr/>
      </xdr:nvSpPr>
      <xdr:spPr>
        <a:xfrm>
          <a:off x="13541376" y="3990242"/>
          <a:ext cx="238737" cy="235353"/>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6</xdr:col>
      <xdr:colOff>447675</xdr:colOff>
      <xdr:row>21</xdr:row>
      <xdr:rowOff>65913</xdr:rowOff>
    </xdr:from>
    <xdr:to>
      <xdr:col>8</xdr:col>
      <xdr:colOff>57150</xdr:colOff>
      <xdr:row>22</xdr:row>
      <xdr:rowOff>184150</xdr:rowOff>
    </xdr:to>
    <xdr:sp macro="" textlink="">
      <xdr:nvSpPr>
        <xdr:cNvPr id="17" name="角丸四角形 78">
          <a:extLst>
            <a:ext uri="{FF2B5EF4-FFF2-40B4-BE49-F238E27FC236}">
              <a16:creationId xmlns:a16="http://schemas.microsoft.com/office/drawing/2014/main" id="{00000000-0008-0000-0C00-000011000000}"/>
            </a:ext>
          </a:extLst>
        </xdr:cNvPr>
        <xdr:cNvSpPr/>
      </xdr:nvSpPr>
      <xdr:spPr>
        <a:xfrm>
          <a:off x="7305675" y="5590413"/>
          <a:ext cx="2638425" cy="375412"/>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赤いセル</a:t>
          </a:r>
          <a:r>
            <a:rPr kumimoji="1" lang="en-US" altLang="ja-JP" sz="800">
              <a:solidFill>
                <a:sysClr val="windowText" lastClr="000000"/>
              </a:solidFill>
              <a:latin typeface="Meiryo UI" pitchFamily="50" charset="-128"/>
              <a:ea typeface="Meiryo UI" pitchFamily="50" charset="-128"/>
              <a:cs typeface="Meiryo UI" pitchFamily="50" charset="-128"/>
            </a:rPr>
            <a:t>(D16)</a:t>
          </a:r>
          <a:r>
            <a:rPr kumimoji="1" lang="ja-JP" altLang="en-US" sz="800">
              <a:solidFill>
                <a:sysClr val="windowText" lastClr="000000"/>
              </a:solidFill>
              <a:latin typeface="Meiryo UI" pitchFamily="50" charset="-128"/>
              <a:ea typeface="Meiryo UI" pitchFamily="50" charset="-128"/>
              <a:cs typeface="Meiryo UI" pitchFamily="50" charset="-128"/>
            </a:rPr>
            <a:t>の数字と同じになることを確認</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後払いがある場合は、差額が出ることがあります</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8</xdr:col>
      <xdr:colOff>3175</xdr:colOff>
      <xdr:row>20</xdr:row>
      <xdr:rowOff>184150</xdr:rowOff>
    </xdr:from>
    <xdr:to>
      <xdr:col>8</xdr:col>
      <xdr:colOff>242366</xdr:colOff>
      <xdr:row>21</xdr:row>
      <xdr:rowOff>201161</xdr:rowOff>
    </xdr:to>
    <xdr:sp macro="" textlink="">
      <xdr:nvSpPr>
        <xdr:cNvPr id="18" name="円/楕円 19">
          <a:extLst>
            <a:ext uri="{FF2B5EF4-FFF2-40B4-BE49-F238E27FC236}">
              <a16:creationId xmlns:a16="http://schemas.microsoft.com/office/drawing/2014/main" id="{00000000-0008-0000-0C00-000012000000}"/>
            </a:ext>
          </a:extLst>
        </xdr:cNvPr>
        <xdr:cNvSpPr/>
      </xdr:nvSpPr>
      <xdr:spPr>
        <a:xfrm>
          <a:off x="9890125" y="5451475"/>
          <a:ext cx="239191" cy="2741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2</xdr:col>
      <xdr:colOff>762000</xdr:colOff>
      <xdr:row>24</xdr:row>
      <xdr:rowOff>14653</xdr:rowOff>
    </xdr:from>
    <xdr:to>
      <xdr:col>2</xdr:col>
      <xdr:colOff>1000737</xdr:colOff>
      <xdr:row>24</xdr:row>
      <xdr:rowOff>250739</xdr:rowOff>
    </xdr:to>
    <xdr:sp macro="" textlink="">
      <xdr:nvSpPr>
        <xdr:cNvPr id="19" name="円/楕円 19">
          <a:extLst>
            <a:ext uri="{FF2B5EF4-FFF2-40B4-BE49-F238E27FC236}">
              <a16:creationId xmlns:a16="http://schemas.microsoft.com/office/drawing/2014/main" id="{00000000-0008-0000-0C00-000013000000}"/>
            </a:ext>
          </a:extLst>
        </xdr:cNvPr>
        <xdr:cNvSpPr/>
      </xdr:nvSpPr>
      <xdr:spPr>
        <a:xfrm>
          <a:off x="2667000" y="6310678"/>
          <a:ext cx="238737" cy="2360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0</xdr:col>
      <xdr:colOff>31750</xdr:colOff>
      <xdr:row>0</xdr:row>
      <xdr:rowOff>63500</xdr:rowOff>
    </xdr:from>
    <xdr:to>
      <xdr:col>11</xdr:col>
      <xdr:colOff>381000</xdr:colOff>
      <xdr:row>19</xdr:row>
      <xdr:rowOff>87841</xdr:rowOff>
    </xdr:to>
    <xdr:sp macro="" textlink="">
      <xdr:nvSpPr>
        <xdr:cNvPr id="20" name="四角形: 角を丸くする 19">
          <a:extLst>
            <a:ext uri="{FF2B5EF4-FFF2-40B4-BE49-F238E27FC236}">
              <a16:creationId xmlns:a16="http://schemas.microsoft.com/office/drawing/2014/main" id="{98315521-1ACD-4D44-8A63-C8517AEBCA31}"/>
            </a:ext>
          </a:extLst>
        </xdr:cNvPr>
        <xdr:cNvSpPr/>
      </xdr:nvSpPr>
      <xdr:spPr>
        <a:xfrm>
          <a:off x="31750" y="63500"/>
          <a:ext cx="13946188" cy="4977341"/>
        </a:xfrm>
        <a:prstGeom prst="roundRect">
          <a:avLst>
            <a:gd name="adj" fmla="val 5533"/>
          </a:avLst>
        </a:prstGeom>
        <a:solidFill>
          <a:srgbClr val="FF6600">
            <a:alpha val="79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600">
              <a:solidFill>
                <a:schemeClr val="bg1"/>
              </a:solidFill>
              <a:latin typeface="Meiryo UI" panose="020B0604030504040204" pitchFamily="50" charset="-128"/>
              <a:ea typeface="Meiryo UI" panose="020B0604030504040204" pitchFamily="50" charset="-128"/>
            </a:rPr>
            <a:t>奨学金受給決定後に順次作成いただく「金銭管理シート」のサンプルです。</a:t>
          </a:r>
          <a:endParaRPr kumimoji="1" lang="en-US" altLang="ja-JP" sz="6600">
            <a:solidFill>
              <a:schemeClr val="bg1"/>
            </a:solidFill>
            <a:latin typeface="Meiryo UI" panose="020B0604030504040204" pitchFamily="50" charset="-128"/>
            <a:ea typeface="Meiryo UI" panose="020B0604030504040204" pitchFamily="50" charset="-128"/>
          </a:endParaRPr>
        </a:p>
        <a:p>
          <a:pPr algn="ctr"/>
          <a:r>
            <a:rPr kumimoji="1" lang="ja-JP" altLang="en-US" sz="6600">
              <a:solidFill>
                <a:schemeClr val="bg1"/>
              </a:solidFill>
              <a:latin typeface="Meiryo UI" panose="020B0604030504040204" pitchFamily="50" charset="-128"/>
              <a:ea typeface="Meiryo UI" panose="020B0604030504040204" pitchFamily="50" charset="-128"/>
            </a:rPr>
            <a:t>応募時にご提出いただく必要はありません。</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300471</xdr:colOff>
      <xdr:row>0</xdr:row>
      <xdr:rowOff>66676</xdr:rowOff>
    </xdr:from>
    <xdr:to>
      <xdr:col>8</xdr:col>
      <xdr:colOff>19050</xdr:colOff>
      <xdr:row>8</xdr:row>
      <xdr:rowOff>119063</xdr:rowOff>
    </xdr:to>
    <xdr:sp macro="" textlink="">
      <xdr:nvSpPr>
        <xdr:cNvPr id="2" name="四角形: 角を丸くする 1">
          <a:extLst>
            <a:ext uri="{FF2B5EF4-FFF2-40B4-BE49-F238E27FC236}">
              <a16:creationId xmlns:a16="http://schemas.microsoft.com/office/drawing/2014/main" id="{00000000-0008-0000-0D00-000002000000}"/>
            </a:ext>
          </a:extLst>
        </xdr:cNvPr>
        <xdr:cNvSpPr/>
      </xdr:nvSpPr>
      <xdr:spPr>
        <a:xfrm>
          <a:off x="300471" y="66676"/>
          <a:ext cx="9605529" cy="2233612"/>
        </a:xfrm>
        <a:prstGeom prst="roundRect">
          <a:avLst>
            <a:gd name="adj" fmla="val 4512"/>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lumMod val="75000"/>
                  <a:lumOff val="25000"/>
                </a:schemeClr>
              </a:solidFill>
              <a:latin typeface="Meiryo UI" panose="020B0604030504040204" pitchFamily="50" charset="-128"/>
              <a:ea typeface="Meiryo UI" panose="020B0604030504040204" pitchFamily="50" charset="-128"/>
            </a:rPr>
            <a:t>色が付いているセルに入力をします。</a:t>
          </a:r>
          <a:r>
            <a:rPr kumimoji="1" lang="ja-JP" altLang="en-US" sz="1400" b="1">
              <a:solidFill>
                <a:schemeClr val="tx1">
                  <a:lumMod val="75000"/>
                  <a:lumOff val="25000"/>
                </a:schemeClr>
              </a:solidFill>
              <a:latin typeface="Meiryo UI" panose="020B0604030504040204" pitchFamily="50" charset="-128"/>
              <a:ea typeface="Meiryo UI" panose="020B0604030504040204" pitchFamily="50" charset="-128"/>
            </a:rPr>
            <a:t>（式が入っているセルは入力できなくなっています。）</a:t>
          </a:r>
          <a:endParaRPr kumimoji="1" lang="en-US" altLang="ja-JP" sz="1400" b="1">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en-US" altLang="ja-JP" sz="1400" b="1">
              <a:solidFill>
                <a:schemeClr val="tx1">
                  <a:lumMod val="75000"/>
                  <a:lumOff val="25000"/>
                </a:schemeClr>
              </a:solidFill>
              <a:latin typeface="Meiryo UI" panose="020B0604030504040204" pitchFamily="50" charset="-128"/>
              <a:ea typeface="Meiryo UI" panose="020B0604030504040204" pitchFamily="50" charset="-128"/>
            </a:rPr>
            <a:t>10</a:t>
          </a:r>
          <a:r>
            <a:rPr kumimoji="1" lang="ja-JP" altLang="en-US" sz="1400" b="1">
              <a:solidFill>
                <a:schemeClr val="tx1">
                  <a:lumMod val="75000"/>
                  <a:lumOff val="25000"/>
                </a:schemeClr>
              </a:solidFill>
              <a:latin typeface="Meiryo UI" panose="020B0604030504040204" pitchFamily="50" charset="-128"/>
              <a:ea typeface="Meiryo UI" panose="020B0604030504040204" pitchFamily="50" charset="-128"/>
            </a:rPr>
            <a:t>月から入力が少し簡単になる</a:t>
          </a:r>
          <a:r>
            <a:rPr kumimoji="1" lang="en-US" altLang="ja-JP" sz="1400" b="1">
              <a:solidFill>
                <a:schemeClr val="tx1">
                  <a:lumMod val="75000"/>
                  <a:lumOff val="25000"/>
                </a:schemeClr>
              </a:solidFill>
              <a:latin typeface="Meiryo UI" panose="020B0604030504040204" pitchFamily="50" charset="-128"/>
              <a:ea typeface="Meiryo UI" panose="020B0604030504040204" pitchFamily="50" charset="-128"/>
            </a:rPr>
            <a:t>Step</a:t>
          </a:r>
          <a:r>
            <a:rPr kumimoji="1" lang="ja-JP" altLang="en-US" sz="1400" b="1">
              <a:solidFill>
                <a:schemeClr val="tx1">
                  <a:lumMod val="75000"/>
                  <a:lumOff val="25000"/>
                </a:schemeClr>
              </a:solidFill>
              <a:latin typeface="Meiryo UI" panose="020B0604030504040204" pitchFamily="50" charset="-128"/>
              <a:ea typeface="Meiryo UI" panose="020B0604030504040204" pitchFamily="50" charset="-128"/>
            </a:rPr>
            <a:t>２に入ります。</a:t>
          </a:r>
        </a:p>
        <a:p>
          <a:pPr algn="l"/>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  ① 黄色→月初　　</a:t>
          </a:r>
        </a:p>
        <a:p>
          <a:pPr algn="l"/>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　② 緑色→お小遣い帳（収入・支出がある日につける）　</a:t>
          </a:r>
          <a:endParaRPr kumimoji="1" lang="en-US" altLang="ja-JP" sz="1400" b="0">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　③ オレンジ：面談実施日</a:t>
          </a:r>
        </a:p>
        <a:p>
          <a:pPr algn="l"/>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　④ 水色→月末（翌月の黄色入力と同じ日に記入するのがオススメ）</a:t>
          </a:r>
        </a:p>
      </xdr:txBody>
    </xdr:sp>
    <xdr:clientData/>
  </xdr:twoCellAnchor>
  <mc:AlternateContent xmlns:mc="http://schemas.openxmlformats.org/markup-compatibility/2006">
    <mc:Choice xmlns:a14="http://schemas.microsoft.com/office/drawing/2010/main" Requires="a14">
      <xdr:twoCellAnchor editAs="oneCell">
        <xdr:from>
          <xdr:col>6</xdr:col>
          <xdr:colOff>609600</xdr:colOff>
          <xdr:row>29</xdr:row>
          <xdr:rowOff>12700</xdr:rowOff>
        </xdr:from>
        <xdr:to>
          <xdr:col>6</xdr:col>
          <xdr:colOff>965200</xdr:colOff>
          <xdr:row>29</xdr:row>
          <xdr:rowOff>260350</xdr:rowOff>
        </xdr:to>
        <xdr:sp macro="" textlink="">
          <xdr:nvSpPr>
            <xdr:cNvPr id="90113" name="Check Box 1" hidden="1">
              <a:extLst>
                <a:ext uri="{63B3BB69-23CF-44E3-9099-C40C66FF867C}">
                  <a14:compatExt spid="_x0000_s90113"/>
                </a:ext>
                <a:ext uri="{FF2B5EF4-FFF2-40B4-BE49-F238E27FC236}">
                  <a16:creationId xmlns:a16="http://schemas.microsoft.com/office/drawing/2014/main" id="{00000000-0008-0000-0D00-000001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31749</xdr:colOff>
      <xdr:row>72</xdr:row>
      <xdr:rowOff>133350</xdr:rowOff>
    </xdr:from>
    <xdr:to>
      <xdr:col>10</xdr:col>
      <xdr:colOff>9524</xdr:colOff>
      <xdr:row>74</xdr:row>
      <xdr:rowOff>152400</xdr:rowOff>
    </xdr:to>
    <xdr:sp macro="" textlink="">
      <xdr:nvSpPr>
        <xdr:cNvPr id="4" name="角丸四角形 78">
          <a:extLst>
            <a:ext uri="{FF2B5EF4-FFF2-40B4-BE49-F238E27FC236}">
              <a16:creationId xmlns:a16="http://schemas.microsoft.com/office/drawing/2014/main" id="{00000000-0008-0000-0D00-000004000000}"/>
            </a:ext>
          </a:extLst>
        </xdr:cNvPr>
        <xdr:cNvSpPr/>
      </xdr:nvSpPr>
      <xdr:spPr>
        <a:xfrm>
          <a:off x="10404474" y="18364200"/>
          <a:ext cx="1463675" cy="457200"/>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当てはまる項目がない場合</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空欄に追加してください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9</xdr:col>
      <xdr:colOff>1295400</xdr:colOff>
      <xdr:row>72</xdr:row>
      <xdr:rowOff>20114</xdr:rowOff>
    </xdr:from>
    <xdr:to>
      <xdr:col>10</xdr:col>
      <xdr:colOff>49825</xdr:colOff>
      <xdr:row>73</xdr:row>
      <xdr:rowOff>37125</xdr:rowOff>
    </xdr:to>
    <xdr:sp macro="" textlink="">
      <xdr:nvSpPr>
        <xdr:cNvPr id="5" name="円/楕円 19">
          <a:extLst>
            <a:ext uri="{FF2B5EF4-FFF2-40B4-BE49-F238E27FC236}">
              <a16:creationId xmlns:a16="http://schemas.microsoft.com/office/drawing/2014/main" id="{00000000-0008-0000-0D00-000005000000}"/>
            </a:ext>
          </a:extLst>
        </xdr:cNvPr>
        <xdr:cNvSpPr/>
      </xdr:nvSpPr>
      <xdr:spPr>
        <a:xfrm>
          <a:off x="11668125" y="18250964"/>
          <a:ext cx="240325" cy="2360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1</xdr:col>
      <xdr:colOff>733425</xdr:colOff>
      <xdr:row>24</xdr:row>
      <xdr:rowOff>103711</xdr:rowOff>
    </xdr:from>
    <xdr:to>
      <xdr:col>2</xdr:col>
      <xdr:colOff>920750</xdr:colOff>
      <xdr:row>25</xdr:row>
      <xdr:rowOff>341836</xdr:rowOff>
    </xdr:to>
    <xdr:sp macro="" textlink="">
      <xdr:nvSpPr>
        <xdr:cNvPr id="6" name="角丸四角形 78">
          <a:extLst>
            <a:ext uri="{FF2B5EF4-FFF2-40B4-BE49-F238E27FC236}">
              <a16:creationId xmlns:a16="http://schemas.microsoft.com/office/drawing/2014/main" id="{00000000-0008-0000-0D00-000006000000}"/>
            </a:ext>
          </a:extLst>
        </xdr:cNvPr>
        <xdr:cNvSpPr/>
      </xdr:nvSpPr>
      <xdr:spPr>
        <a:xfrm>
          <a:off x="1362075" y="6399736"/>
          <a:ext cx="1463675" cy="495300"/>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Ⓖで項目を追加した場合</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同じ内容を入力してください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9</xdr:col>
      <xdr:colOff>28575</xdr:colOff>
      <xdr:row>103</xdr:row>
      <xdr:rowOff>160861</xdr:rowOff>
    </xdr:from>
    <xdr:to>
      <xdr:col>10</xdr:col>
      <xdr:colOff>6350</xdr:colOff>
      <xdr:row>105</xdr:row>
      <xdr:rowOff>179911</xdr:rowOff>
    </xdr:to>
    <xdr:sp macro="" textlink="">
      <xdr:nvSpPr>
        <xdr:cNvPr id="7" name="角丸四角形 78">
          <a:extLst>
            <a:ext uri="{FF2B5EF4-FFF2-40B4-BE49-F238E27FC236}">
              <a16:creationId xmlns:a16="http://schemas.microsoft.com/office/drawing/2014/main" id="{00000000-0008-0000-0D00-000007000000}"/>
            </a:ext>
          </a:extLst>
        </xdr:cNvPr>
        <xdr:cNvSpPr/>
      </xdr:nvSpPr>
      <xdr:spPr>
        <a:xfrm>
          <a:off x="10401300" y="25887886"/>
          <a:ext cx="1463675" cy="457200"/>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当てはまる項目がない場合</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空欄に追加してください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9</xdr:col>
      <xdr:colOff>1292226</xdr:colOff>
      <xdr:row>103</xdr:row>
      <xdr:rowOff>47625</xdr:rowOff>
    </xdr:from>
    <xdr:to>
      <xdr:col>10</xdr:col>
      <xdr:colOff>46651</xdr:colOff>
      <xdr:row>104</xdr:row>
      <xdr:rowOff>64636</xdr:rowOff>
    </xdr:to>
    <xdr:sp macro="" textlink="">
      <xdr:nvSpPr>
        <xdr:cNvPr id="8" name="円/楕円 19">
          <a:extLst>
            <a:ext uri="{FF2B5EF4-FFF2-40B4-BE49-F238E27FC236}">
              <a16:creationId xmlns:a16="http://schemas.microsoft.com/office/drawing/2014/main" id="{00000000-0008-0000-0D00-000008000000}"/>
            </a:ext>
          </a:extLst>
        </xdr:cNvPr>
        <xdr:cNvSpPr/>
      </xdr:nvSpPr>
      <xdr:spPr>
        <a:xfrm>
          <a:off x="11664951" y="25774650"/>
          <a:ext cx="240325" cy="2360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1</xdr:col>
      <xdr:colOff>781050</xdr:colOff>
      <xdr:row>36</xdr:row>
      <xdr:rowOff>141811</xdr:rowOff>
    </xdr:from>
    <xdr:to>
      <xdr:col>2</xdr:col>
      <xdr:colOff>968375</xdr:colOff>
      <xdr:row>37</xdr:row>
      <xdr:rowOff>313261</xdr:rowOff>
    </xdr:to>
    <xdr:sp macro="" textlink="">
      <xdr:nvSpPr>
        <xdr:cNvPr id="9" name="角丸四角形 78">
          <a:extLst>
            <a:ext uri="{FF2B5EF4-FFF2-40B4-BE49-F238E27FC236}">
              <a16:creationId xmlns:a16="http://schemas.microsoft.com/office/drawing/2014/main" id="{00000000-0008-0000-0D00-000009000000}"/>
            </a:ext>
          </a:extLst>
        </xdr:cNvPr>
        <xdr:cNvSpPr/>
      </xdr:nvSpPr>
      <xdr:spPr>
        <a:xfrm>
          <a:off x="1409700" y="9790636"/>
          <a:ext cx="1463675" cy="457200"/>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Ⓗで項目を追加した場合</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同じ内容を入力してください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2</xdr:col>
      <xdr:colOff>768351</xdr:colOff>
      <xdr:row>36</xdr:row>
      <xdr:rowOff>28575</xdr:rowOff>
    </xdr:from>
    <xdr:to>
      <xdr:col>2</xdr:col>
      <xdr:colOff>1008676</xdr:colOff>
      <xdr:row>36</xdr:row>
      <xdr:rowOff>264661</xdr:rowOff>
    </xdr:to>
    <xdr:sp macro="" textlink="">
      <xdr:nvSpPr>
        <xdr:cNvPr id="10" name="円/楕円 19">
          <a:extLst>
            <a:ext uri="{FF2B5EF4-FFF2-40B4-BE49-F238E27FC236}">
              <a16:creationId xmlns:a16="http://schemas.microsoft.com/office/drawing/2014/main" id="{00000000-0008-0000-0D00-00000A000000}"/>
            </a:ext>
          </a:extLst>
        </xdr:cNvPr>
        <xdr:cNvSpPr/>
      </xdr:nvSpPr>
      <xdr:spPr>
        <a:xfrm>
          <a:off x="2673351" y="9677400"/>
          <a:ext cx="240325" cy="2360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6</xdr:col>
      <xdr:colOff>1355724</xdr:colOff>
      <xdr:row>78</xdr:row>
      <xdr:rowOff>247649</xdr:rowOff>
    </xdr:from>
    <xdr:to>
      <xdr:col>8</xdr:col>
      <xdr:colOff>171450</xdr:colOff>
      <xdr:row>81</xdr:row>
      <xdr:rowOff>304799</xdr:rowOff>
    </xdr:to>
    <xdr:sp macro="" textlink="">
      <xdr:nvSpPr>
        <xdr:cNvPr id="11" name="角丸四角形 78">
          <a:extLst>
            <a:ext uri="{FF2B5EF4-FFF2-40B4-BE49-F238E27FC236}">
              <a16:creationId xmlns:a16="http://schemas.microsoft.com/office/drawing/2014/main" id="{00000000-0008-0000-0D00-00000B000000}"/>
            </a:ext>
          </a:extLst>
        </xdr:cNvPr>
        <xdr:cNvSpPr/>
      </xdr:nvSpPr>
      <xdr:spPr>
        <a:xfrm>
          <a:off x="8213724" y="20059649"/>
          <a:ext cx="1844676" cy="1000125"/>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800">
              <a:solidFill>
                <a:sysClr val="windowText" lastClr="000000"/>
              </a:solidFill>
              <a:latin typeface="Meiryo UI" pitchFamily="50" charset="-128"/>
              <a:ea typeface="Meiryo UI" pitchFamily="50" charset="-128"/>
              <a:cs typeface="Meiryo UI" pitchFamily="50" charset="-128"/>
            </a:rPr>
            <a:t>支出を記録したら、振返りをしましょう</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l"/>
          <a:r>
            <a:rPr kumimoji="1" lang="ja-JP" altLang="en-US" sz="800">
              <a:solidFill>
                <a:sysClr val="windowText" lastClr="000000"/>
              </a:solidFill>
              <a:latin typeface="Meiryo UI" pitchFamily="50" charset="-128"/>
              <a:ea typeface="Meiryo UI" pitchFamily="50" charset="-128"/>
              <a:cs typeface="Meiryo UI" pitchFamily="50" charset="-128"/>
            </a:rPr>
            <a:t>◎：</a:t>
          </a:r>
          <a:r>
            <a:rPr kumimoji="1" lang="ja-JP" altLang="en-US" sz="800" b="1">
              <a:solidFill>
                <a:sysClr val="windowText" lastClr="000000"/>
              </a:solidFill>
              <a:latin typeface="Meiryo UI" pitchFamily="50" charset="-128"/>
              <a:ea typeface="Meiryo UI" pitchFamily="50" charset="-128"/>
              <a:cs typeface="Meiryo UI" pitchFamily="50" charset="-128"/>
            </a:rPr>
            <a:t>必須</a:t>
          </a:r>
          <a:r>
            <a:rPr kumimoji="1" lang="ja-JP" altLang="en-US" sz="800">
              <a:solidFill>
                <a:sysClr val="windowText" lastClr="000000"/>
              </a:solidFill>
              <a:latin typeface="Meiryo UI" pitchFamily="50" charset="-128"/>
              <a:ea typeface="Meiryo UI" pitchFamily="50" charset="-128"/>
              <a:cs typeface="Meiryo UI" pitchFamily="50" charset="-128"/>
            </a:rPr>
            <a:t>の支出だった</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l"/>
          <a:r>
            <a:rPr kumimoji="1" lang="ja-JP" altLang="en-US" sz="800">
              <a:solidFill>
                <a:sysClr val="windowText" lastClr="000000"/>
              </a:solidFill>
              <a:latin typeface="Meiryo UI" pitchFamily="50" charset="-128"/>
              <a:ea typeface="Meiryo UI" pitchFamily="50" charset="-128"/>
              <a:cs typeface="Meiryo UI" pitchFamily="50" charset="-128"/>
            </a:rPr>
            <a:t>〇：</a:t>
          </a:r>
          <a:r>
            <a:rPr kumimoji="1" lang="ja-JP" altLang="en-US" sz="800" b="1">
              <a:solidFill>
                <a:sysClr val="windowText" lastClr="000000"/>
              </a:solidFill>
              <a:latin typeface="Meiryo UI" pitchFamily="50" charset="-128"/>
              <a:ea typeface="Meiryo UI" pitchFamily="50" charset="-128"/>
              <a:cs typeface="Meiryo UI" pitchFamily="50" charset="-128"/>
            </a:rPr>
            <a:t>どちらかといえば必要</a:t>
          </a:r>
          <a:r>
            <a:rPr kumimoji="1" lang="ja-JP" altLang="en-US" sz="800">
              <a:solidFill>
                <a:sysClr val="windowText" lastClr="000000"/>
              </a:solidFill>
              <a:latin typeface="Meiryo UI" pitchFamily="50" charset="-128"/>
              <a:ea typeface="Meiryo UI" pitchFamily="50" charset="-128"/>
              <a:cs typeface="Meiryo UI" pitchFamily="50" charset="-128"/>
            </a:rPr>
            <a:t>な支出だった</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l"/>
          <a:r>
            <a:rPr kumimoji="1" lang="ja-JP" altLang="en-US" sz="800">
              <a:solidFill>
                <a:sysClr val="windowText" lastClr="000000"/>
              </a:solidFill>
              <a:latin typeface="Meiryo UI" pitchFamily="50" charset="-128"/>
              <a:ea typeface="Meiryo UI" pitchFamily="50" charset="-128"/>
              <a:cs typeface="Meiryo UI" pitchFamily="50" charset="-128"/>
            </a:rPr>
            <a:t>△：</a:t>
          </a:r>
          <a:r>
            <a:rPr kumimoji="1" lang="ja-JP" altLang="en-US" sz="800" b="1">
              <a:solidFill>
                <a:sysClr val="windowText" lastClr="000000"/>
              </a:solidFill>
              <a:latin typeface="Meiryo UI" pitchFamily="50" charset="-128"/>
              <a:ea typeface="Meiryo UI" pitchFamily="50" charset="-128"/>
              <a:cs typeface="Meiryo UI" pitchFamily="50" charset="-128"/>
            </a:rPr>
            <a:t>どちらかといえば不要</a:t>
          </a:r>
          <a:r>
            <a:rPr kumimoji="1" lang="ja-JP" altLang="en-US" sz="800">
              <a:solidFill>
                <a:sysClr val="windowText" lastClr="000000"/>
              </a:solidFill>
              <a:latin typeface="Meiryo UI" pitchFamily="50" charset="-128"/>
              <a:ea typeface="Meiryo UI" pitchFamily="50" charset="-128"/>
              <a:cs typeface="Meiryo UI" pitchFamily="50" charset="-128"/>
            </a:rPr>
            <a:t>な支出だった</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l"/>
          <a:r>
            <a:rPr kumimoji="1" lang="en-US" altLang="ja-JP" sz="800">
              <a:solidFill>
                <a:sysClr val="windowText" lastClr="000000"/>
              </a:solidFill>
              <a:latin typeface="Meiryo UI" pitchFamily="50" charset="-128"/>
              <a:ea typeface="Meiryo UI" pitchFamily="50" charset="-128"/>
              <a:cs typeface="Meiryo UI" pitchFamily="50" charset="-128"/>
            </a:rPr>
            <a:t>×</a:t>
          </a:r>
          <a:r>
            <a:rPr kumimoji="1" lang="ja-JP" altLang="en-US" sz="800">
              <a:solidFill>
                <a:sysClr val="windowText" lastClr="000000"/>
              </a:solidFill>
              <a:latin typeface="Meiryo UI" pitchFamily="50" charset="-128"/>
              <a:ea typeface="Meiryo UI" pitchFamily="50" charset="-128"/>
              <a:cs typeface="Meiryo UI" pitchFamily="50" charset="-128"/>
            </a:rPr>
            <a:t>：</a:t>
          </a:r>
          <a:r>
            <a:rPr kumimoji="1" lang="ja-JP" altLang="en-US" sz="800" b="1">
              <a:solidFill>
                <a:sysClr val="windowText" lastClr="000000"/>
              </a:solidFill>
              <a:latin typeface="Meiryo UI" pitchFamily="50" charset="-128"/>
              <a:ea typeface="Meiryo UI" pitchFamily="50" charset="-128"/>
              <a:cs typeface="Meiryo UI" pitchFamily="50" charset="-128"/>
            </a:rPr>
            <a:t>不要</a:t>
          </a:r>
          <a:r>
            <a:rPr kumimoji="1" lang="ja-JP" altLang="en-US" sz="800">
              <a:solidFill>
                <a:sysClr val="windowText" lastClr="000000"/>
              </a:solidFill>
              <a:latin typeface="Meiryo UI" pitchFamily="50" charset="-128"/>
              <a:ea typeface="Meiryo UI" pitchFamily="50" charset="-128"/>
              <a:cs typeface="Meiryo UI" pitchFamily="50" charset="-128"/>
            </a:rPr>
            <a:t>な支出だった</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7</xdr:col>
      <xdr:colOff>1485900</xdr:colOff>
      <xdr:row>78</xdr:row>
      <xdr:rowOff>162989</xdr:rowOff>
    </xdr:from>
    <xdr:to>
      <xdr:col>8</xdr:col>
      <xdr:colOff>211750</xdr:colOff>
      <xdr:row>79</xdr:row>
      <xdr:rowOff>46650</xdr:rowOff>
    </xdr:to>
    <xdr:sp macro="" textlink="">
      <xdr:nvSpPr>
        <xdr:cNvPr id="12" name="円/楕円 19">
          <a:extLst>
            <a:ext uri="{FF2B5EF4-FFF2-40B4-BE49-F238E27FC236}">
              <a16:creationId xmlns:a16="http://schemas.microsoft.com/office/drawing/2014/main" id="{00000000-0008-0000-0D00-00000C000000}"/>
            </a:ext>
          </a:extLst>
        </xdr:cNvPr>
        <xdr:cNvSpPr/>
      </xdr:nvSpPr>
      <xdr:spPr>
        <a:xfrm>
          <a:off x="9858375" y="19974989"/>
          <a:ext cx="240325" cy="2360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5</xdr:col>
      <xdr:colOff>1099608</xdr:colOff>
      <xdr:row>9</xdr:row>
      <xdr:rowOff>118526</xdr:rowOff>
    </xdr:from>
    <xdr:to>
      <xdr:col>6</xdr:col>
      <xdr:colOff>1173691</xdr:colOff>
      <xdr:row>10</xdr:row>
      <xdr:rowOff>178851</xdr:rowOff>
    </xdr:to>
    <xdr:sp macro="" textlink="">
      <xdr:nvSpPr>
        <xdr:cNvPr id="13" name="角丸四角形 78">
          <a:extLst>
            <a:ext uri="{FF2B5EF4-FFF2-40B4-BE49-F238E27FC236}">
              <a16:creationId xmlns:a16="http://schemas.microsoft.com/office/drawing/2014/main" id="{00000000-0008-0000-0D00-00000D000000}"/>
            </a:ext>
          </a:extLst>
        </xdr:cNvPr>
        <xdr:cNvSpPr/>
      </xdr:nvSpPr>
      <xdr:spPr>
        <a:xfrm>
          <a:off x="6147858" y="2556926"/>
          <a:ext cx="1883833" cy="317500"/>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残高確認の対象を入力してください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項目は来月以降は自動で入力されます</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6</xdr:col>
      <xdr:colOff>991659</xdr:colOff>
      <xdr:row>9</xdr:row>
      <xdr:rowOff>19049</xdr:rowOff>
    </xdr:from>
    <xdr:to>
      <xdr:col>6</xdr:col>
      <xdr:colOff>1231984</xdr:colOff>
      <xdr:row>9</xdr:row>
      <xdr:rowOff>226560</xdr:rowOff>
    </xdr:to>
    <xdr:sp macro="" textlink="">
      <xdr:nvSpPr>
        <xdr:cNvPr id="14" name="円/楕円 19">
          <a:extLst>
            <a:ext uri="{FF2B5EF4-FFF2-40B4-BE49-F238E27FC236}">
              <a16:creationId xmlns:a16="http://schemas.microsoft.com/office/drawing/2014/main" id="{00000000-0008-0000-0D00-00000E000000}"/>
            </a:ext>
          </a:extLst>
        </xdr:cNvPr>
        <xdr:cNvSpPr/>
      </xdr:nvSpPr>
      <xdr:spPr>
        <a:xfrm>
          <a:off x="7849659" y="2457449"/>
          <a:ext cx="240325" cy="207511"/>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9</xdr:col>
      <xdr:colOff>1466850</xdr:colOff>
      <xdr:row>15</xdr:row>
      <xdr:rowOff>70902</xdr:rowOff>
    </xdr:from>
    <xdr:to>
      <xdr:col>11</xdr:col>
      <xdr:colOff>110595</xdr:colOff>
      <xdr:row>17</xdr:row>
      <xdr:rowOff>15340</xdr:rowOff>
    </xdr:to>
    <xdr:sp macro="" textlink="">
      <xdr:nvSpPr>
        <xdr:cNvPr id="15" name="角丸四角形 78">
          <a:extLst>
            <a:ext uri="{FF2B5EF4-FFF2-40B4-BE49-F238E27FC236}">
              <a16:creationId xmlns:a16="http://schemas.microsoft.com/office/drawing/2014/main" id="{00000000-0008-0000-0D00-00000F000000}"/>
            </a:ext>
          </a:extLst>
        </xdr:cNvPr>
        <xdr:cNvSpPr/>
      </xdr:nvSpPr>
      <xdr:spPr>
        <a:xfrm>
          <a:off x="11839575" y="4052352"/>
          <a:ext cx="1882245" cy="458788"/>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入力が終わったら、</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b="1">
              <a:solidFill>
                <a:sysClr val="windowText" lastClr="000000"/>
              </a:solidFill>
              <a:latin typeface="Meiryo UI" pitchFamily="50" charset="-128"/>
              <a:ea typeface="Meiryo UI" pitchFamily="50" charset="-128"/>
              <a:cs typeface="Meiryo UI" pitchFamily="50" charset="-128"/>
            </a:rPr>
            <a:t>確認済</a:t>
          </a:r>
          <a:r>
            <a:rPr kumimoji="1" lang="ja-JP" altLang="en-US" sz="800">
              <a:solidFill>
                <a:sysClr val="windowText" lastClr="000000"/>
              </a:solidFill>
              <a:latin typeface="Meiryo UI" pitchFamily="50" charset="-128"/>
              <a:ea typeface="Meiryo UI" pitchFamily="50" charset="-128"/>
              <a:cs typeface="Meiryo UI" pitchFamily="50" charset="-128"/>
            </a:rPr>
            <a:t>に変更してください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10</xdr:col>
      <xdr:colOff>1682751</xdr:colOff>
      <xdr:row>15</xdr:row>
      <xdr:rowOff>8792</xdr:rowOff>
    </xdr:from>
    <xdr:to>
      <xdr:col>11</xdr:col>
      <xdr:colOff>168888</xdr:colOff>
      <xdr:row>15</xdr:row>
      <xdr:rowOff>244145</xdr:rowOff>
    </xdr:to>
    <xdr:sp macro="" textlink="">
      <xdr:nvSpPr>
        <xdr:cNvPr id="16" name="円/楕円 19">
          <a:extLst>
            <a:ext uri="{FF2B5EF4-FFF2-40B4-BE49-F238E27FC236}">
              <a16:creationId xmlns:a16="http://schemas.microsoft.com/office/drawing/2014/main" id="{00000000-0008-0000-0D00-000010000000}"/>
            </a:ext>
          </a:extLst>
        </xdr:cNvPr>
        <xdr:cNvSpPr/>
      </xdr:nvSpPr>
      <xdr:spPr>
        <a:xfrm>
          <a:off x="13541376" y="3990242"/>
          <a:ext cx="238737" cy="235353"/>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6</xdr:col>
      <xdr:colOff>447675</xdr:colOff>
      <xdr:row>21</xdr:row>
      <xdr:rowOff>65913</xdr:rowOff>
    </xdr:from>
    <xdr:to>
      <xdr:col>8</xdr:col>
      <xdr:colOff>57150</xdr:colOff>
      <xdr:row>22</xdr:row>
      <xdr:rowOff>184150</xdr:rowOff>
    </xdr:to>
    <xdr:sp macro="" textlink="">
      <xdr:nvSpPr>
        <xdr:cNvPr id="17" name="角丸四角形 78">
          <a:extLst>
            <a:ext uri="{FF2B5EF4-FFF2-40B4-BE49-F238E27FC236}">
              <a16:creationId xmlns:a16="http://schemas.microsoft.com/office/drawing/2014/main" id="{00000000-0008-0000-0D00-000011000000}"/>
            </a:ext>
          </a:extLst>
        </xdr:cNvPr>
        <xdr:cNvSpPr/>
      </xdr:nvSpPr>
      <xdr:spPr>
        <a:xfrm>
          <a:off x="7305675" y="5590413"/>
          <a:ext cx="2638425" cy="375412"/>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赤いセル</a:t>
          </a:r>
          <a:r>
            <a:rPr kumimoji="1" lang="en-US" altLang="ja-JP" sz="800">
              <a:solidFill>
                <a:sysClr val="windowText" lastClr="000000"/>
              </a:solidFill>
              <a:latin typeface="Meiryo UI" pitchFamily="50" charset="-128"/>
              <a:ea typeface="Meiryo UI" pitchFamily="50" charset="-128"/>
              <a:cs typeface="Meiryo UI" pitchFamily="50" charset="-128"/>
            </a:rPr>
            <a:t>(D16)</a:t>
          </a:r>
          <a:r>
            <a:rPr kumimoji="1" lang="ja-JP" altLang="en-US" sz="800">
              <a:solidFill>
                <a:sysClr val="windowText" lastClr="000000"/>
              </a:solidFill>
              <a:latin typeface="Meiryo UI" pitchFamily="50" charset="-128"/>
              <a:ea typeface="Meiryo UI" pitchFamily="50" charset="-128"/>
              <a:cs typeface="Meiryo UI" pitchFamily="50" charset="-128"/>
            </a:rPr>
            <a:t>の数字と同じになることを確認</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後払いがある場合は、差額が出ることがあります</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8</xdr:col>
      <xdr:colOff>3175</xdr:colOff>
      <xdr:row>20</xdr:row>
      <xdr:rowOff>184150</xdr:rowOff>
    </xdr:from>
    <xdr:to>
      <xdr:col>8</xdr:col>
      <xdr:colOff>242366</xdr:colOff>
      <xdr:row>21</xdr:row>
      <xdr:rowOff>201161</xdr:rowOff>
    </xdr:to>
    <xdr:sp macro="" textlink="">
      <xdr:nvSpPr>
        <xdr:cNvPr id="18" name="円/楕円 19">
          <a:extLst>
            <a:ext uri="{FF2B5EF4-FFF2-40B4-BE49-F238E27FC236}">
              <a16:creationId xmlns:a16="http://schemas.microsoft.com/office/drawing/2014/main" id="{00000000-0008-0000-0D00-000012000000}"/>
            </a:ext>
          </a:extLst>
        </xdr:cNvPr>
        <xdr:cNvSpPr/>
      </xdr:nvSpPr>
      <xdr:spPr>
        <a:xfrm>
          <a:off x="9890125" y="5451475"/>
          <a:ext cx="239191" cy="2741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2</xdr:col>
      <xdr:colOff>762000</xdr:colOff>
      <xdr:row>24</xdr:row>
      <xdr:rowOff>14653</xdr:rowOff>
    </xdr:from>
    <xdr:to>
      <xdr:col>2</xdr:col>
      <xdr:colOff>1000737</xdr:colOff>
      <xdr:row>24</xdr:row>
      <xdr:rowOff>250739</xdr:rowOff>
    </xdr:to>
    <xdr:sp macro="" textlink="">
      <xdr:nvSpPr>
        <xdr:cNvPr id="19" name="円/楕円 19">
          <a:extLst>
            <a:ext uri="{FF2B5EF4-FFF2-40B4-BE49-F238E27FC236}">
              <a16:creationId xmlns:a16="http://schemas.microsoft.com/office/drawing/2014/main" id="{00000000-0008-0000-0D00-000013000000}"/>
            </a:ext>
          </a:extLst>
        </xdr:cNvPr>
        <xdr:cNvSpPr/>
      </xdr:nvSpPr>
      <xdr:spPr>
        <a:xfrm>
          <a:off x="2667000" y="6310678"/>
          <a:ext cx="238737" cy="2360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0</xdr:col>
      <xdr:colOff>55562</xdr:colOff>
      <xdr:row>0</xdr:row>
      <xdr:rowOff>47625</xdr:rowOff>
    </xdr:from>
    <xdr:to>
      <xdr:col>11</xdr:col>
      <xdr:colOff>404812</xdr:colOff>
      <xdr:row>19</xdr:row>
      <xdr:rowOff>71966</xdr:rowOff>
    </xdr:to>
    <xdr:sp macro="" textlink="">
      <xdr:nvSpPr>
        <xdr:cNvPr id="20" name="四角形: 角を丸くする 19">
          <a:extLst>
            <a:ext uri="{FF2B5EF4-FFF2-40B4-BE49-F238E27FC236}">
              <a16:creationId xmlns:a16="http://schemas.microsoft.com/office/drawing/2014/main" id="{BAB53688-6D33-4C03-9295-E0889ED95227}"/>
            </a:ext>
          </a:extLst>
        </xdr:cNvPr>
        <xdr:cNvSpPr/>
      </xdr:nvSpPr>
      <xdr:spPr>
        <a:xfrm>
          <a:off x="55562" y="47625"/>
          <a:ext cx="13946188" cy="4977341"/>
        </a:xfrm>
        <a:prstGeom prst="roundRect">
          <a:avLst>
            <a:gd name="adj" fmla="val 5533"/>
          </a:avLst>
        </a:prstGeom>
        <a:solidFill>
          <a:srgbClr val="FF6600">
            <a:alpha val="79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600">
              <a:solidFill>
                <a:schemeClr val="bg1"/>
              </a:solidFill>
              <a:latin typeface="Meiryo UI" panose="020B0604030504040204" pitchFamily="50" charset="-128"/>
              <a:ea typeface="Meiryo UI" panose="020B0604030504040204" pitchFamily="50" charset="-128"/>
            </a:rPr>
            <a:t>奨学金受給決定後に順次作成いただく「金銭管理シート」のサンプルです。</a:t>
          </a:r>
          <a:endParaRPr kumimoji="1" lang="en-US" altLang="ja-JP" sz="6600">
            <a:solidFill>
              <a:schemeClr val="bg1"/>
            </a:solidFill>
            <a:latin typeface="Meiryo UI" panose="020B0604030504040204" pitchFamily="50" charset="-128"/>
            <a:ea typeface="Meiryo UI" panose="020B0604030504040204" pitchFamily="50" charset="-128"/>
          </a:endParaRPr>
        </a:p>
        <a:p>
          <a:pPr algn="ctr"/>
          <a:r>
            <a:rPr kumimoji="1" lang="ja-JP" altLang="en-US" sz="6600">
              <a:solidFill>
                <a:schemeClr val="bg1"/>
              </a:solidFill>
              <a:latin typeface="Meiryo UI" panose="020B0604030504040204" pitchFamily="50" charset="-128"/>
              <a:ea typeface="Meiryo UI" panose="020B0604030504040204" pitchFamily="50" charset="-128"/>
            </a:rPr>
            <a:t>応募時にご提出いただく必要はありません。</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219075</xdr:colOff>
      <xdr:row>0</xdr:row>
      <xdr:rowOff>123825</xdr:rowOff>
    </xdr:from>
    <xdr:to>
      <xdr:col>6</xdr:col>
      <xdr:colOff>1375833</xdr:colOff>
      <xdr:row>6</xdr:row>
      <xdr:rowOff>0</xdr:rowOff>
    </xdr:to>
    <xdr:sp macro="" textlink="">
      <xdr:nvSpPr>
        <xdr:cNvPr id="3" name="四角形: 角を丸くする 2">
          <a:extLst>
            <a:ext uri="{FF2B5EF4-FFF2-40B4-BE49-F238E27FC236}">
              <a16:creationId xmlns:a16="http://schemas.microsoft.com/office/drawing/2014/main" id="{00000000-0008-0000-0E00-000003000000}"/>
            </a:ext>
          </a:extLst>
        </xdr:cNvPr>
        <xdr:cNvSpPr/>
      </xdr:nvSpPr>
      <xdr:spPr>
        <a:xfrm>
          <a:off x="219075" y="123825"/>
          <a:ext cx="8670925" cy="1675342"/>
        </a:xfrm>
        <a:prstGeom prst="roundRect">
          <a:avLst>
            <a:gd name="adj" fmla="val 4512"/>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chemeClr val="tx1">
                  <a:lumMod val="75000"/>
                  <a:lumOff val="25000"/>
                </a:schemeClr>
              </a:solidFill>
              <a:latin typeface="Meiryo UI" panose="020B0604030504040204" pitchFamily="50" charset="-128"/>
              <a:ea typeface="Meiryo UI" panose="020B0604030504040204" pitchFamily="50" charset="-128"/>
            </a:rPr>
            <a:t>1</a:t>
          </a:r>
          <a:r>
            <a:rPr kumimoji="1" lang="ja-JP" altLang="en-US" sz="1600" b="1">
              <a:solidFill>
                <a:schemeClr val="tx1">
                  <a:lumMod val="75000"/>
                  <a:lumOff val="25000"/>
                </a:schemeClr>
              </a:solidFill>
              <a:latin typeface="Meiryo UI" panose="020B0604030504040204" pitchFamily="50" charset="-128"/>
              <a:ea typeface="Meiryo UI" panose="020B0604030504040204" pitchFamily="50" charset="-128"/>
            </a:rPr>
            <a:t>月から入力が最低限になる</a:t>
          </a:r>
          <a:r>
            <a:rPr kumimoji="1" lang="en-US" altLang="ja-JP" sz="1600" b="1">
              <a:solidFill>
                <a:schemeClr val="tx1">
                  <a:lumMod val="75000"/>
                  <a:lumOff val="25000"/>
                </a:schemeClr>
              </a:solidFill>
              <a:latin typeface="Meiryo UI" panose="020B0604030504040204" pitchFamily="50" charset="-128"/>
              <a:ea typeface="Meiryo UI" panose="020B0604030504040204" pitchFamily="50" charset="-128"/>
            </a:rPr>
            <a:t>Step</a:t>
          </a:r>
          <a:r>
            <a:rPr kumimoji="1" lang="ja-JP" altLang="en-US" sz="1600" b="1">
              <a:solidFill>
                <a:schemeClr val="tx1">
                  <a:lumMod val="75000"/>
                  <a:lumOff val="25000"/>
                </a:schemeClr>
              </a:solidFill>
              <a:latin typeface="Meiryo UI" panose="020B0604030504040204" pitchFamily="50" charset="-128"/>
              <a:ea typeface="Meiryo UI" panose="020B0604030504040204" pitchFamily="50" charset="-128"/>
            </a:rPr>
            <a:t>３に入ります。</a:t>
          </a:r>
          <a:endParaRPr kumimoji="1" lang="en-US" altLang="ja-JP" sz="1600" b="1">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  ① 黄色→月初　　</a:t>
          </a:r>
          <a:endParaRPr kumimoji="1" lang="en-US" altLang="ja-JP" sz="1400" b="0">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　②</a:t>
          </a:r>
          <a:r>
            <a:rPr kumimoji="1" lang="ja-JP" altLang="en-US" sz="1400" b="0" baseline="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緑色→お小遣い帳（収入・支出がある日につける）</a:t>
          </a:r>
          <a:endParaRPr kumimoji="1" lang="en-US" altLang="ja-JP" sz="1400" b="0">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　③ オレンジ：面談実施日</a:t>
          </a:r>
          <a:endParaRPr kumimoji="1" lang="en-US" altLang="ja-JP" sz="1400" b="0">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　④ 水色→月末（翌月の黄色入力と同じ日に記入するのがオススメ）</a:t>
          </a:r>
        </a:p>
      </xdr:txBody>
    </xdr:sp>
    <xdr:clientData/>
  </xdr:twoCellAnchor>
  <mc:AlternateContent xmlns:mc="http://schemas.openxmlformats.org/markup-compatibility/2006">
    <mc:Choice xmlns:a14="http://schemas.microsoft.com/office/drawing/2010/main" Requires="a14">
      <xdr:twoCellAnchor editAs="oneCell">
        <xdr:from>
          <xdr:col>2</xdr:col>
          <xdr:colOff>584200</xdr:colOff>
          <xdr:row>26</xdr:row>
          <xdr:rowOff>12700</xdr:rowOff>
        </xdr:from>
        <xdr:to>
          <xdr:col>2</xdr:col>
          <xdr:colOff>946150</xdr:colOff>
          <xdr:row>27</xdr:row>
          <xdr:rowOff>12700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E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0</xdr:colOff>
      <xdr:row>11</xdr:row>
      <xdr:rowOff>99477</xdr:rowOff>
    </xdr:from>
    <xdr:to>
      <xdr:col>10</xdr:col>
      <xdr:colOff>129645</xdr:colOff>
      <xdr:row>13</xdr:row>
      <xdr:rowOff>43915</xdr:rowOff>
    </xdr:to>
    <xdr:sp macro="" textlink="">
      <xdr:nvSpPr>
        <xdr:cNvPr id="5" name="角丸四角形 78">
          <a:extLst>
            <a:ext uri="{FF2B5EF4-FFF2-40B4-BE49-F238E27FC236}">
              <a16:creationId xmlns:a16="http://schemas.microsoft.com/office/drawing/2014/main" id="{00000000-0008-0000-0E00-000005000000}"/>
            </a:ext>
          </a:extLst>
        </xdr:cNvPr>
        <xdr:cNvSpPr/>
      </xdr:nvSpPr>
      <xdr:spPr>
        <a:xfrm>
          <a:off x="12030075" y="2537877"/>
          <a:ext cx="1882245" cy="458788"/>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入力が終わったら、</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b="1">
              <a:solidFill>
                <a:sysClr val="windowText" lastClr="000000"/>
              </a:solidFill>
              <a:latin typeface="Meiryo UI" pitchFamily="50" charset="-128"/>
              <a:ea typeface="Meiryo UI" pitchFamily="50" charset="-128"/>
              <a:cs typeface="Meiryo UI" pitchFamily="50" charset="-128"/>
            </a:rPr>
            <a:t>確認済</a:t>
          </a:r>
          <a:r>
            <a:rPr kumimoji="1" lang="ja-JP" altLang="en-US" sz="800">
              <a:solidFill>
                <a:sysClr val="windowText" lastClr="000000"/>
              </a:solidFill>
              <a:latin typeface="Meiryo UI" pitchFamily="50" charset="-128"/>
              <a:ea typeface="Meiryo UI" pitchFamily="50" charset="-128"/>
              <a:cs typeface="Meiryo UI" pitchFamily="50" charset="-128"/>
            </a:rPr>
            <a:t>に変更してください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9</xdr:col>
      <xdr:colOff>1701801</xdr:colOff>
      <xdr:row>11</xdr:row>
      <xdr:rowOff>0</xdr:rowOff>
    </xdr:from>
    <xdr:to>
      <xdr:col>10</xdr:col>
      <xdr:colOff>187938</xdr:colOff>
      <xdr:row>11</xdr:row>
      <xdr:rowOff>236086</xdr:rowOff>
    </xdr:to>
    <xdr:sp macro="" textlink="">
      <xdr:nvSpPr>
        <xdr:cNvPr id="6" name="円/楕円 19">
          <a:extLst>
            <a:ext uri="{FF2B5EF4-FFF2-40B4-BE49-F238E27FC236}">
              <a16:creationId xmlns:a16="http://schemas.microsoft.com/office/drawing/2014/main" id="{00000000-0008-0000-0E00-000006000000}"/>
            </a:ext>
          </a:extLst>
        </xdr:cNvPr>
        <xdr:cNvSpPr/>
      </xdr:nvSpPr>
      <xdr:spPr>
        <a:xfrm>
          <a:off x="13731876" y="2438400"/>
          <a:ext cx="238737" cy="2360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0</xdr:col>
      <xdr:colOff>79375</xdr:colOff>
      <xdr:row>0</xdr:row>
      <xdr:rowOff>71438</xdr:rowOff>
    </xdr:from>
    <xdr:to>
      <xdr:col>10</xdr:col>
      <xdr:colOff>269875</xdr:colOff>
      <xdr:row>17</xdr:row>
      <xdr:rowOff>127529</xdr:rowOff>
    </xdr:to>
    <xdr:sp macro="" textlink="">
      <xdr:nvSpPr>
        <xdr:cNvPr id="7" name="四角形: 角を丸くする 6">
          <a:extLst>
            <a:ext uri="{FF2B5EF4-FFF2-40B4-BE49-F238E27FC236}">
              <a16:creationId xmlns:a16="http://schemas.microsoft.com/office/drawing/2014/main" id="{616F66A7-B140-4768-8515-D0E02BD05EE6}"/>
            </a:ext>
          </a:extLst>
        </xdr:cNvPr>
        <xdr:cNvSpPr/>
      </xdr:nvSpPr>
      <xdr:spPr>
        <a:xfrm>
          <a:off x="79375" y="71438"/>
          <a:ext cx="13946188" cy="4977341"/>
        </a:xfrm>
        <a:prstGeom prst="roundRect">
          <a:avLst>
            <a:gd name="adj" fmla="val 5533"/>
          </a:avLst>
        </a:prstGeom>
        <a:solidFill>
          <a:srgbClr val="FF6600">
            <a:alpha val="79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600">
              <a:solidFill>
                <a:schemeClr val="bg1"/>
              </a:solidFill>
              <a:latin typeface="Meiryo UI" panose="020B0604030504040204" pitchFamily="50" charset="-128"/>
              <a:ea typeface="Meiryo UI" panose="020B0604030504040204" pitchFamily="50" charset="-128"/>
            </a:rPr>
            <a:t>奨学金受給決定後に順次作成いただく「金銭管理シート」のサンプルです。</a:t>
          </a:r>
          <a:endParaRPr kumimoji="1" lang="en-US" altLang="ja-JP" sz="6600">
            <a:solidFill>
              <a:schemeClr val="bg1"/>
            </a:solidFill>
            <a:latin typeface="Meiryo UI" panose="020B0604030504040204" pitchFamily="50" charset="-128"/>
            <a:ea typeface="Meiryo UI" panose="020B0604030504040204" pitchFamily="50" charset="-128"/>
          </a:endParaRPr>
        </a:p>
        <a:p>
          <a:pPr algn="ctr"/>
          <a:r>
            <a:rPr kumimoji="1" lang="ja-JP" altLang="en-US" sz="6600">
              <a:solidFill>
                <a:schemeClr val="bg1"/>
              </a:solidFill>
              <a:latin typeface="Meiryo UI" panose="020B0604030504040204" pitchFamily="50" charset="-128"/>
              <a:ea typeface="Meiryo UI" panose="020B0604030504040204" pitchFamily="50" charset="-128"/>
            </a:rPr>
            <a:t>応募時にご提出いただく必要はありません。</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219075</xdr:colOff>
      <xdr:row>0</xdr:row>
      <xdr:rowOff>123825</xdr:rowOff>
    </xdr:from>
    <xdr:to>
      <xdr:col>6</xdr:col>
      <xdr:colOff>1375833</xdr:colOff>
      <xdr:row>6</xdr:row>
      <xdr:rowOff>0</xdr:rowOff>
    </xdr:to>
    <xdr:sp macro="" textlink="">
      <xdr:nvSpPr>
        <xdr:cNvPr id="2" name="四角形: 角を丸くする 1">
          <a:extLst>
            <a:ext uri="{FF2B5EF4-FFF2-40B4-BE49-F238E27FC236}">
              <a16:creationId xmlns:a16="http://schemas.microsoft.com/office/drawing/2014/main" id="{00000000-0008-0000-0F00-000002000000}"/>
            </a:ext>
          </a:extLst>
        </xdr:cNvPr>
        <xdr:cNvSpPr/>
      </xdr:nvSpPr>
      <xdr:spPr>
        <a:xfrm>
          <a:off x="219075" y="123825"/>
          <a:ext cx="8671983" cy="1647825"/>
        </a:xfrm>
        <a:prstGeom prst="roundRect">
          <a:avLst>
            <a:gd name="adj" fmla="val 4512"/>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chemeClr val="tx1">
                  <a:lumMod val="75000"/>
                  <a:lumOff val="25000"/>
                </a:schemeClr>
              </a:solidFill>
              <a:latin typeface="Meiryo UI" panose="020B0604030504040204" pitchFamily="50" charset="-128"/>
              <a:ea typeface="Meiryo UI" panose="020B0604030504040204" pitchFamily="50" charset="-128"/>
            </a:rPr>
            <a:t>1</a:t>
          </a:r>
          <a:r>
            <a:rPr kumimoji="1" lang="ja-JP" altLang="en-US" sz="1600" b="1">
              <a:solidFill>
                <a:schemeClr val="tx1">
                  <a:lumMod val="75000"/>
                  <a:lumOff val="25000"/>
                </a:schemeClr>
              </a:solidFill>
              <a:latin typeface="Meiryo UI" panose="020B0604030504040204" pitchFamily="50" charset="-128"/>
              <a:ea typeface="Meiryo UI" panose="020B0604030504040204" pitchFamily="50" charset="-128"/>
            </a:rPr>
            <a:t>月から入力が最低限になる</a:t>
          </a:r>
          <a:r>
            <a:rPr kumimoji="1" lang="en-US" altLang="ja-JP" sz="1600" b="1">
              <a:solidFill>
                <a:schemeClr val="tx1">
                  <a:lumMod val="75000"/>
                  <a:lumOff val="25000"/>
                </a:schemeClr>
              </a:solidFill>
              <a:latin typeface="Meiryo UI" panose="020B0604030504040204" pitchFamily="50" charset="-128"/>
              <a:ea typeface="Meiryo UI" panose="020B0604030504040204" pitchFamily="50" charset="-128"/>
            </a:rPr>
            <a:t>Step</a:t>
          </a:r>
          <a:r>
            <a:rPr kumimoji="1" lang="ja-JP" altLang="en-US" sz="1600" b="1">
              <a:solidFill>
                <a:schemeClr val="tx1">
                  <a:lumMod val="75000"/>
                  <a:lumOff val="25000"/>
                </a:schemeClr>
              </a:solidFill>
              <a:latin typeface="Meiryo UI" panose="020B0604030504040204" pitchFamily="50" charset="-128"/>
              <a:ea typeface="Meiryo UI" panose="020B0604030504040204" pitchFamily="50" charset="-128"/>
            </a:rPr>
            <a:t>３に入ります。</a:t>
          </a:r>
          <a:endParaRPr kumimoji="1" lang="en-US" altLang="ja-JP" sz="1600" b="1">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  ① 黄色→月初　　</a:t>
          </a:r>
          <a:endParaRPr kumimoji="1" lang="en-US" altLang="ja-JP" sz="1400" b="0">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　②</a:t>
          </a:r>
          <a:r>
            <a:rPr kumimoji="1" lang="ja-JP" altLang="en-US" sz="1400" b="0" baseline="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緑色→お小遣い帳（収入・支出がある日につける）</a:t>
          </a:r>
          <a:endParaRPr kumimoji="1" lang="en-US" altLang="ja-JP" sz="1400" b="0">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　③ オレンジ：面談実施日</a:t>
          </a:r>
          <a:endParaRPr kumimoji="1" lang="en-US" altLang="ja-JP" sz="1400" b="0">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　④ 水色→月末（翌月の黄色入力と同じ日に記入するのがオススメ）</a:t>
          </a:r>
        </a:p>
      </xdr:txBody>
    </xdr:sp>
    <xdr:clientData/>
  </xdr:twoCellAnchor>
  <mc:AlternateContent xmlns:mc="http://schemas.openxmlformats.org/markup-compatibility/2006">
    <mc:Choice xmlns:a14="http://schemas.microsoft.com/office/drawing/2010/main" Requires="a14">
      <xdr:twoCellAnchor editAs="oneCell">
        <xdr:from>
          <xdr:col>2</xdr:col>
          <xdr:colOff>584200</xdr:colOff>
          <xdr:row>26</xdr:row>
          <xdr:rowOff>12700</xdr:rowOff>
        </xdr:from>
        <xdr:to>
          <xdr:col>2</xdr:col>
          <xdr:colOff>946150</xdr:colOff>
          <xdr:row>27</xdr:row>
          <xdr:rowOff>12700</xdr:rowOff>
        </xdr:to>
        <xdr:sp macro="" textlink="">
          <xdr:nvSpPr>
            <xdr:cNvPr id="94209" name="Check Box 1" hidden="1">
              <a:extLst>
                <a:ext uri="{63B3BB69-23CF-44E3-9099-C40C66FF867C}">
                  <a14:compatExt spid="_x0000_s94209"/>
                </a:ext>
                <a:ext uri="{FF2B5EF4-FFF2-40B4-BE49-F238E27FC236}">
                  <a16:creationId xmlns:a16="http://schemas.microsoft.com/office/drawing/2014/main" id="{00000000-0008-0000-0F00-0000017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0</xdr:colOff>
      <xdr:row>11</xdr:row>
      <xdr:rowOff>99477</xdr:rowOff>
    </xdr:from>
    <xdr:to>
      <xdr:col>10</xdr:col>
      <xdr:colOff>129645</xdr:colOff>
      <xdr:row>13</xdr:row>
      <xdr:rowOff>43915</xdr:rowOff>
    </xdr:to>
    <xdr:sp macro="" textlink="">
      <xdr:nvSpPr>
        <xdr:cNvPr id="4" name="角丸四角形 78">
          <a:extLst>
            <a:ext uri="{FF2B5EF4-FFF2-40B4-BE49-F238E27FC236}">
              <a16:creationId xmlns:a16="http://schemas.microsoft.com/office/drawing/2014/main" id="{00000000-0008-0000-0F00-000004000000}"/>
            </a:ext>
          </a:extLst>
        </xdr:cNvPr>
        <xdr:cNvSpPr/>
      </xdr:nvSpPr>
      <xdr:spPr>
        <a:xfrm>
          <a:off x="12030075" y="3423702"/>
          <a:ext cx="1882245" cy="477838"/>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入力が終わったら、</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b="1">
              <a:solidFill>
                <a:sysClr val="windowText" lastClr="000000"/>
              </a:solidFill>
              <a:latin typeface="Meiryo UI" pitchFamily="50" charset="-128"/>
              <a:ea typeface="Meiryo UI" pitchFamily="50" charset="-128"/>
              <a:cs typeface="Meiryo UI" pitchFamily="50" charset="-128"/>
            </a:rPr>
            <a:t>確認済</a:t>
          </a:r>
          <a:r>
            <a:rPr kumimoji="1" lang="ja-JP" altLang="en-US" sz="800">
              <a:solidFill>
                <a:sysClr val="windowText" lastClr="000000"/>
              </a:solidFill>
              <a:latin typeface="Meiryo UI" pitchFamily="50" charset="-128"/>
              <a:ea typeface="Meiryo UI" pitchFamily="50" charset="-128"/>
              <a:cs typeface="Meiryo UI" pitchFamily="50" charset="-128"/>
            </a:rPr>
            <a:t>に変更してください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9</xdr:col>
      <xdr:colOff>1701801</xdr:colOff>
      <xdr:row>11</xdr:row>
      <xdr:rowOff>0</xdr:rowOff>
    </xdr:from>
    <xdr:to>
      <xdr:col>10</xdr:col>
      <xdr:colOff>187938</xdr:colOff>
      <xdr:row>11</xdr:row>
      <xdr:rowOff>236086</xdr:rowOff>
    </xdr:to>
    <xdr:sp macro="" textlink="">
      <xdr:nvSpPr>
        <xdr:cNvPr id="5" name="円/楕円 19">
          <a:extLst>
            <a:ext uri="{FF2B5EF4-FFF2-40B4-BE49-F238E27FC236}">
              <a16:creationId xmlns:a16="http://schemas.microsoft.com/office/drawing/2014/main" id="{00000000-0008-0000-0F00-000005000000}"/>
            </a:ext>
          </a:extLst>
        </xdr:cNvPr>
        <xdr:cNvSpPr/>
      </xdr:nvSpPr>
      <xdr:spPr>
        <a:xfrm>
          <a:off x="13731876" y="3324225"/>
          <a:ext cx="238737" cy="2360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0</xdr:col>
      <xdr:colOff>63500</xdr:colOff>
      <xdr:row>0</xdr:row>
      <xdr:rowOff>55562</xdr:rowOff>
    </xdr:from>
    <xdr:to>
      <xdr:col>10</xdr:col>
      <xdr:colOff>254000</xdr:colOff>
      <xdr:row>17</xdr:row>
      <xdr:rowOff>111653</xdr:rowOff>
    </xdr:to>
    <xdr:sp macro="" textlink="">
      <xdr:nvSpPr>
        <xdr:cNvPr id="6" name="四角形: 角を丸くする 5">
          <a:extLst>
            <a:ext uri="{FF2B5EF4-FFF2-40B4-BE49-F238E27FC236}">
              <a16:creationId xmlns:a16="http://schemas.microsoft.com/office/drawing/2014/main" id="{EF4F3C44-C8A5-4207-8DED-E30A54C52FFA}"/>
            </a:ext>
          </a:extLst>
        </xdr:cNvPr>
        <xdr:cNvSpPr/>
      </xdr:nvSpPr>
      <xdr:spPr>
        <a:xfrm>
          <a:off x="63500" y="55562"/>
          <a:ext cx="13946188" cy="4977341"/>
        </a:xfrm>
        <a:prstGeom prst="roundRect">
          <a:avLst>
            <a:gd name="adj" fmla="val 5533"/>
          </a:avLst>
        </a:prstGeom>
        <a:solidFill>
          <a:srgbClr val="FF6600">
            <a:alpha val="79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600">
              <a:solidFill>
                <a:schemeClr val="bg1"/>
              </a:solidFill>
              <a:latin typeface="Meiryo UI" panose="020B0604030504040204" pitchFamily="50" charset="-128"/>
              <a:ea typeface="Meiryo UI" panose="020B0604030504040204" pitchFamily="50" charset="-128"/>
            </a:rPr>
            <a:t>奨学金受給決定後に順次作成いただく「金銭管理シート」のサンプルです。</a:t>
          </a:r>
          <a:endParaRPr kumimoji="1" lang="en-US" altLang="ja-JP" sz="6600">
            <a:solidFill>
              <a:schemeClr val="bg1"/>
            </a:solidFill>
            <a:latin typeface="Meiryo UI" panose="020B0604030504040204" pitchFamily="50" charset="-128"/>
            <a:ea typeface="Meiryo UI" panose="020B0604030504040204" pitchFamily="50" charset="-128"/>
          </a:endParaRPr>
        </a:p>
        <a:p>
          <a:pPr algn="ctr"/>
          <a:r>
            <a:rPr kumimoji="1" lang="ja-JP" altLang="en-US" sz="6600">
              <a:solidFill>
                <a:schemeClr val="bg1"/>
              </a:solidFill>
              <a:latin typeface="Meiryo UI" panose="020B0604030504040204" pitchFamily="50" charset="-128"/>
              <a:ea typeface="Meiryo UI" panose="020B0604030504040204" pitchFamily="50" charset="-128"/>
            </a:rPr>
            <a:t>応募時にご提出いただく必要はありません。</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219075</xdr:colOff>
      <xdr:row>0</xdr:row>
      <xdr:rowOff>123825</xdr:rowOff>
    </xdr:from>
    <xdr:to>
      <xdr:col>6</xdr:col>
      <xdr:colOff>1375833</xdr:colOff>
      <xdr:row>6</xdr:row>
      <xdr:rowOff>0</xdr:rowOff>
    </xdr:to>
    <xdr:sp macro="" textlink="">
      <xdr:nvSpPr>
        <xdr:cNvPr id="2" name="四角形: 角を丸くする 1">
          <a:extLst>
            <a:ext uri="{FF2B5EF4-FFF2-40B4-BE49-F238E27FC236}">
              <a16:creationId xmlns:a16="http://schemas.microsoft.com/office/drawing/2014/main" id="{00000000-0008-0000-1000-000002000000}"/>
            </a:ext>
          </a:extLst>
        </xdr:cNvPr>
        <xdr:cNvSpPr/>
      </xdr:nvSpPr>
      <xdr:spPr>
        <a:xfrm>
          <a:off x="219075" y="123825"/>
          <a:ext cx="8671983" cy="1647825"/>
        </a:xfrm>
        <a:prstGeom prst="roundRect">
          <a:avLst>
            <a:gd name="adj" fmla="val 4512"/>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chemeClr val="tx1">
                  <a:lumMod val="75000"/>
                  <a:lumOff val="25000"/>
                </a:schemeClr>
              </a:solidFill>
              <a:latin typeface="Meiryo UI" panose="020B0604030504040204" pitchFamily="50" charset="-128"/>
              <a:ea typeface="Meiryo UI" panose="020B0604030504040204" pitchFamily="50" charset="-128"/>
            </a:rPr>
            <a:t>1</a:t>
          </a:r>
          <a:r>
            <a:rPr kumimoji="1" lang="ja-JP" altLang="en-US" sz="1600" b="1">
              <a:solidFill>
                <a:schemeClr val="tx1">
                  <a:lumMod val="75000"/>
                  <a:lumOff val="25000"/>
                </a:schemeClr>
              </a:solidFill>
              <a:latin typeface="Meiryo UI" panose="020B0604030504040204" pitchFamily="50" charset="-128"/>
              <a:ea typeface="Meiryo UI" panose="020B0604030504040204" pitchFamily="50" charset="-128"/>
            </a:rPr>
            <a:t>月から入力が最低限になる</a:t>
          </a:r>
          <a:r>
            <a:rPr kumimoji="1" lang="en-US" altLang="ja-JP" sz="1600" b="1">
              <a:solidFill>
                <a:schemeClr val="tx1">
                  <a:lumMod val="75000"/>
                  <a:lumOff val="25000"/>
                </a:schemeClr>
              </a:solidFill>
              <a:latin typeface="Meiryo UI" panose="020B0604030504040204" pitchFamily="50" charset="-128"/>
              <a:ea typeface="Meiryo UI" panose="020B0604030504040204" pitchFamily="50" charset="-128"/>
            </a:rPr>
            <a:t>Step</a:t>
          </a:r>
          <a:r>
            <a:rPr kumimoji="1" lang="ja-JP" altLang="en-US" sz="1600" b="1">
              <a:solidFill>
                <a:schemeClr val="tx1">
                  <a:lumMod val="75000"/>
                  <a:lumOff val="25000"/>
                </a:schemeClr>
              </a:solidFill>
              <a:latin typeface="Meiryo UI" panose="020B0604030504040204" pitchFamily="50" charset="-128"/>
              <a:ea typeface="Meiryo UI" panose="020B0604030504040204" pitchFamily="50" charset="-128"/>
            </a:rPr>
            <a:t>３に入ります。</a:t>
          </a:r>
          <a:endParaRPr kumimoji="1" lang="en-US" altLang="ja-JP" sz="1600" b="1">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  ① 黄色→月初　　</a:t>
          </a:r>
          <a:endParaRPr kumimoji="1" lang="en-US" altLang="ja-JP" sz="1400" b="0">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　②</a:t>
          </a:r>
          <a:r>
            <a:rPr kumimoji="1" lang="ja-JP" altLang="en-US" sz="1400" b="0" baseline="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緑色→お小遣い帳（収入・支出がある日につける）</a:t>
          </a:r>
          <a:endParaRPr kumimoji="1" lang="en-US" altLang="ja-JP" sz="1400" b="0">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　③ オレンジ：面談実施日</a:t>
          </a:r>
          <a:endParaRPr kumimoji="1" lang="en-US" altLang="ja-JP" sz="1400" b="0">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　④ 水色→月末（翌月の黄色入力と同じ日に記入するのがオススメ）</a:t>
          </a:r>
        </a:p>
      </xdr:txBody>
    </xdr:sp>
    <xdr:clientData/>
  </xdr:twoCellAnchor>
  <mc:AlternateContent xmlns:mc="http://schemas.openxmlformats.org/markup-compatibility/2006">
    <mc:Choice xmlns:a14="http://schemas.microsoft.com/office/drawing/2010/main" Requires="a14">
      <xdr:twoCellAnchor editAs="oneCell">
        <xdr:from>
          <xdr:col>2</xdr:col>
          <xdr:colOff>584200</xdr:colOff>
          <xdr:row>26</xdr:row>
          <xdr:rowOff>12700</xdr:rowOff>
        </xdr:from>
        <xdr:to>
          <xdr:col>2</xdr:col>
          <xdr:colOff>946150</xdr:colOff>
          <xdr:row>27</xdr:row>
          <xdr:rowOff>12700</xdr:rowOff>
        </xdr:to>
        <xdr:sp macro="" textlink="">
          <xdr:nvSpPr>
            <xdr:cNvPr id="95233" name="Check Box 1" hidden="1">
              <a:extLst>
                <a:ext uri="{63B3BB69-23CF-44E3-9099-C40C66FF867C}">
                  <a14:compatExt spid="_x0000_s95233"/>
                </a:ext>
                <a:ext uri="{FF2B5EF4-FFF2-40B4-BE49-F238E27FC236}">
                  <a16:creationId xmlns:a16="http://schemas.microsoft.com/office/drawing/2014/main" id="{00000000-0008-0000-1000-0000017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0</xdr:colOff>
      <xdr:row>11</xdr:row>
      <xdr:rowOff>99477</xdr:rowOff>
    </xdr:from>
    <xdr:to>
      <xdr:col>10</xdr:col>
      <xdr:colOff>129645</xdr:colOff>
      <xdr:row>13</xdr:row>
      <xdr:rowOff>43915</xdr:rowOff>
    </xdr:to>
    <xdr:sp macro="" textlink="">
      <xdr:nvSpPr>
        <xdr:cNvPr id="4" name="角丸四角形 78">
          <a:extLst>
            <a:ext uri="{FF2B5EF4-FFF2-40B4-BE49-F238E27FC236}">
              <a16:creationId xmlns:a16="http://schemas.microsoft.com/office/drawing/2014/main" id="{00000000-0008-0000-1000-000004000000}"/>
            </a:ext>
          </a:extLst>
        </xdr:cNvPr>
        <xdr:cNvSpPr/>
      </xdr:nvSpPr>
      <xdr:spPr>
        <a:xfrm>
          <a:off x="12030075" y="3423702"/>
          <a:ext cx="1882245" cy="477838"/>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入力が終わったら、</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b="1">
              <a:solidFill>
                <a:sysClr val="windowText" lastClr="000000"/>
              </a:solidFill>
              <a:latin typeface="Meiryo UI" pitchFamily="50" charset="-128"/>
              <a:ea typeface="Meiryo UI" pitchFamily="50" charset="-128"/>
              <a:cs typeface="Meiryo UI" pitchFamily="50" charset="-128"/>
            </a:rPr>
            <a:t>確認済</a:t>
          </a:r>
          <a:r>
            <a:rPr kumimoji="1" lang="ja-JP" altLang="en-US" sz="800">
              <a:solidFill>
                <a:sysClr val="windowText" lastClr="000000"/>
              </a:solidFill>
              <a:latin typeface="Meiryo UI" pitchFamily="50" charset="-128"/>
              <a:ea typeface="Meiryo UI" pitchFamily="50" charset="-128"/>
              <a:cs typeface="Meiryo UI" pitchFamily="50" charset="-128"/>
            </a:rPr>
            <a:t>に変更してください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9</xdr:col>
      <xdr:colOff>1701801</xdr:colOff>
      <xdr:row>11</xdr:row>
      <xdr:rowOff>0</xdr:rowOff>
    </xdr:from>
    <xdr:to>
      <xdr:col>10</xdr:col>
      <xdr:colOff>187938</xdr:colOff>
      <xdr:row>11</xdr:row>
      <xdr:rowOff>236086</xdr:rowOff>
    </xdr:to>
    <xdr:sp macro="" textlink="">
      <xdr:nvSpPr>
        <xdr:cNvPr id="5" name="円/楕円 19">
          <a:extLst>
            <a:ext uri="{FF2B5EF4-FFF2-40B4-BE49-F238E27FC236}">
              <a16:creationId xmlns:a16="http://schemas.microsoft.com/office/drawing/2014/main" id="{00000000-0008-0000-1000-000005000000}"/>
            </a:ext>
          </a:extLst>
        </xdr:cNvPr>
        <xdr:cNvSpPr/>
      </xdr:nvSpPr>
      <xdr:spPr>
        <a:xfrm>
          <a:off x="13731876" y="3324225"/>
          <a:ext cx="238737" cy="2360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0</xdr:col>
      <xdr:colOff>55562</xdr:colOff>
      <xdr:row>0</xdr:row>
      <xdr:rowOff>47625</xdr:rowOff>
    </xdr:from>
    <xdr:to>
      <xdr:col>10</xdr:col>
      <xdr:colOff>246062</xdr:colOff>
      <xdr:row>17</xdr:row>
      <xdr:rowOff>103716</xdr:rowOff>
    </xdr:to>
    <xdr:sp macro="" textlink="">
      <xdr:nvSpPr>
        <xdr:cNvPr id="6" name="四角形: 角を丸くする 5">
          <a:extLst>
            <a:ext uri="{FF2B5EF4-FFF2-40B4-BE49-F238E27FC236}">
              <a16:creationId xmlns:a16="http://schemas.microsoft.com/office/drawing/2014/main" id="{2435155E-D351-4660-A5E3-C1B10F4C8A50}"/>
            </a:ext>
          </a:extLst>
        </xdr:cNvPr>
        <xdr:cNvSpPr/>
      </xdr:nvSpPr>
      <xdr:spPr>
        <a:xfrm>
          <a:off x="55562" y="47625"/>
          <a:ext cx="13946188" cy="4977341"/>
        </a:xfrm>
        <a:prstGeom prst="roundRect">
          <a:avLst>
            <a:gd name="adj" fmla="val 5533"/>
          </a:avLst>
        </a:prstGeom>
        <a:solidFill>
          <a:srgbClr val="FF6600">
            <a:alpha val="79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600">
              <a:solidFill>
                <a:schemeClr val="bg1"/>
              </a:solidFill>
              <a:latin typeface="Meiryo UI" panose="020B0604030504040204" pitchFamily="50" charset="-128"/>
              <a:ea typeface="Meiryo UI" panose="020B0604030504040204" pitchFamily="50" charset="-128"/>
            </a:rPr>
            <a:t>奨学金受給決定後に順次作成いただく「金銭管理シート」のサンプルです。</a:t>
          </a:r>
          <a:endParaRPr kumimoji="1" lang="en-US" altLang="ja-JP" sz="6600">
            <a:solidFill>
              <a:schemeClr val="bg1"/>
            </a:solidFill>
            <a:latin typeface="Meiryo UI" panose="020B0604030504040204" pitchFamily="50" charset="-128"/>
            <a:ea typeface="Meiryo UI" panose="020B0604030504040204" pitchFamily="50" charset="-128"/>
          </a:endParaRPr>
        </a:p>
        <a:p>
          <a:pPr algn="ctr"/>
          <a:r>
            <a:rPr kumimoji="1" lang="ja-JP" altLang="en-US" sz="6600">
              <a:solidFill>
                <a:schemeClr val="bg1"/>
              </a:solidFill>
              <a:latin typeface="Meiryo UI" panose="020B0604030504040204" pitchFamily="50" charset="-128"/>
              <a:ea typeface="Meiryo UI" panose="020B0604030504040204" pitchFamily="50" charset="-128"/>
            </a:rPr>
            <a:t>応募時にご提出いただく必要はありません。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1841500</xdr:colOff>
      <xdr:row>1</xdr:row>
      <xdr:rowOff>0</xdr:rowOff>
    </xdr:from>
    <xdr:to>
      <xdr:col>11</xdr:col>
      <xdr:colOff>1219200</xdr:colOff>
      <xdr:row>6</xdr:row>
      <xdr:rowOff>214086</xdr:rowOff>
    </xdr:to>
    <xdr:sp macro="" textlink="">
      <xdr:nvSpPr>
        <xdr:cNvPr id="2" name="四角形: 角を丸くする 1">
          <a:extLst>
            <a:ext uri="{FF2B5EF4-FFF2-40B4-BE49-F238E27FC236}">
              <a16:creationId xmlns:a16="http://schemas.microsoft.com/office/drawing/2014/main" id="{00000000-0008-0000-0100-000002000000}"/>
            </a:ext>
          </a:extLst>
        </xdr:cNvPr>
        <xdr:cNvSpPr/>
      </xdr:nvSpPr>
      <xdr:spPr>
        <a:xfrm>
          <a:off x="2060575" y="180975"/>
          <a:ext cx="4797425" cy="1090386"/>
        </a:xfrm>
        <a:prstGeom prst="roundRect">
          <a:avLst/>
        </a:prstGeom>
        <a:solidFill>
          <a:schemeClr val="accent6">
            <a:lumMod val="20000"/>
            <a:lumOff val="80000"/>
          </a:schemeClr>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400">
              <a:solidFill>
                <a:schemeClr val="tx1">
                  <a:lumMod val="75000"/>
                  <a:lumOff val="25000"/>
                </a:schemeClr>
              </a:solidFill>
              <a:latin typeface="Meiryo UI" panose="020B0604030504040204" pitchFamily="50" charset="-128"/>
              <a:ea typeface="Meiryo UI" panose="020B0604030504040204" pitchFamily="50" charset="-128"/>
            </a:rPr>
            <a:t>① 下表の</a:t>
          </a:r>
          <a:r>
            <a:rPr kumimoji="1" lang="ja-JP" altLang="en-US" sz="2400" b="1">
              <a:solidFill>
                <a:schemeClr val="tx1">
                  <a:lumMod val="75000"/>
                  <a:lumOff val="25000"/>
                </a:schemeClr>
              </a:solidFill>
              <a:latin typeface="Meiryo UI" panose="020B0604030504040204" pitchFamily="50" charset="-128"/>
              <a:ea typeface="Meiryo UI" panose="020B0604030504040204" pitchFamily="50" charset="-128"/>
            </a:rPr>
            <a:t>オレンジ色の欄に入力</a:t>
          </a:r>
          <a:r>
            <a:rPr kumimoji="1" lang="ja-JP" altLang="en-US" sz="2400">
              <a:solidFill>
                <a:schemeClr val="tx1">
                  <a:lumMod val="75000"/>
                  <a:lumOff val="25000"/>
                </a:schemeClr>
              </a:solidFill>
              <a:latin typeface="Meiryo UI" panose="020B0604030504040204" pitchFamily="50" charset="-128"/>
              <a:ea typeface="Meiryo UI" panose="020B0604030504040204" pitchFamily="50" charset="-128"/>
            </a:rPr>
            <a:t>してください。（青いセルは入力できません）</a:t>
          </a:r>
          <a:endParaRPr kumimoji="1" lang="en-US" altLang="ja-JP" sz="2400">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2400">
              <a:solidFill>
                <a:schemeClr val="tx1">
                  <a:lumMod val="75000"/>
                  <a:lumOff val="25000"/>
                </a:schemeClr>
              </a:solidFill>
              <a:latin typeface="Meiryo UI" panose="020B0604030504040204" pitchFamily="50" charset="-128"/>
              <a:ea typeface="Meiryo UI" panose="020B0604030504040204" pitchFamily="50" charset="-128"/>
            </a:rPr>
            <a:t>② 入力のミスがないか確認してください（入力し忘れや計算間違いはないでしょうか？）</a:t>
          </a:r>
          <a:br>
            <a:rPr kumimoji="1" lang="en-US" altLang="ja-JP" sz="2400">
              <a:solidFill>
                <a:schemeClr val="tx1">
                  <a:lumMod val="75000"/>
                  <a:lumOff val="25000"/>
                </a:schemeClr>
              </a:solidFill>
              <a:latin typeface="Meiryo UI" panose="020B0604030504040204" pitchFamily="50" charset="-128"/>
              <a:ea typeface="Meiryo UI" panose="020B0604030504040204" pitchFamily="50" charset="-128"/>
            </a:rPr>
          </a:br>
          <a:r>
            <a:rPr kumimoji="1" lang="ja-JP" altLang="en-US" sz="2400">
              <a:solidFill>
                <a:schemeClr val="tx1">
                  <a:lumMod val="75000"/>
                  <a:lumOff val="25000"/>
                </a:schemeClr>
              </a:solidFill>
              <a:latin typeface="Meiryo UI" panose="020B0604030504040204" pitchFamily="50" charset="-128"/>
              <a:ea typeface="Meiryo UI" panose="020B0604030504040204" pitchFamily="50" charset="-128"/>
            </a:rPr>
            <a:t>③ 入力後、「収支結果」の「残高（貯蓄）」がプラスになっているかどうか確認してください。</a:t>
          </a:r>
        </a:p>
      </xdr:txBody>
    </xdr:sp>
    <xdr:clientData/>
  </xdr:twoCellAnchor>
  <xdr:twoCellAnchor>
    <xdr:from>
      <xdr:col>4</xdr:col>
      <xdr:colOff>107156</xdr:colOff>
      <xdr:row>13</xdr:row>
      <xdr:rowOff>64324</xdr:rowOff>
    </xdr:from>
    <xdr:to>
      <xdr:col>6</xdr:col>
      <xdr:colOff>1804191</xdr:colOff>
      <xdr:row>15</xdr:row>
      <xdr:rowOff>51592</xdr:rowOff>
    </xdr:to>
    <xdr:sp macro="" textlink="">
      <xdr:nvSpPr>
        <xdr:cNvPr id="3" name="角丸四角形 78">
          <a:extLst>
            <a:ext uri="{FF2B5EF4-FFF2-40B4-BE49-F238E27FC236}">
              <a16:creationId xmlns:a16="http://schemas.microsoft.com/office/drawing/2014/main" id="{00000000-0008-0000-0100-000003000000}"/>
            </a:ext>
          </a:extLst>
        </xdr:cNvPr>
        <xdr:cNvSpPr/>
      </xdr:nvSpPr>
      <xdr:spPr>
        <a:xfrm>
          <a:off x="6119812" y="4600605"/>
          <a:ext cx="4042567" cy="606393"/>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050">
              <a:solidFill>
                <a:sysClr val="windowText" lastClr="000000"/>
              </a:solidFill>
              <a:latin typeface="Meiryo UI" pitchFamily="50" charset="-128"/>
              <a:ea typeface="Meiryo UI" pitchFamily="50" charset="-128"/>
              <a:cs typeface="Meiryo UI" pitchFamily="50" charset="-128"/>
            </a:rPr>
            <a:t>実績は、月別シートの</a:t>
          </a:r>
          <a:r>
            <a:rPr kumimoji="1" lang="en-US" altLang="ja-JP" sz="1050">
              <a:solidFill>
                <a:sysClr val="windowText" lastClr="000000"/>
              </a:solidFill>
              <a:latin typeface="Meiryo UI" pitchFamily="50" charset="-128"/>
              <a:ea typeface="Meiryo UI" pitchFamily="50" charset="-128"/>
              <a:cs typeface="Meiryo UI" pitchFamily="50" charset="-128"/>
            </a:rPr>
            <a:t>4</a:t>
          </a:r>
          <a:r>
            <a:rPr kumimoji="1" lang="ja-JP" altLang="en-US" sz="1050">
              <a:solidFill>
                <a:sysClr val="windowText" lastClr="000000"/>
              </a:solidFill>
              <a:latin typeface="Meiryo UI" pitchFamily="50" charset="-128"/>
              <a:ea typeface="Meiryo UI" pitchFamily="50" charset="-128"/>
              <a:cs typeface="Meiryo UI" pitchFamily="50" charset="-128"/>
            </a:rPr>
            <a:t>月～翌年</a:t>
          </a:r>
          <a:r>
            <a:rPr kumimoji="1" lang="en-US" altLang="ja-JP" sz="1050">
              <a:solidFill>
                <a:sysClr val="windowText" lastClr="000000"/>
              </a:solidFill>
              <a:latin typeface="Meiryo UI" pitchFamily="50" charset="-128"/>
              <a:ea typeface="Meiryo UI" pitchFamily="50" charset="-128"/>
              <a:cs typeface="Meiryo UI" pitchFamily="50" charset="-128"/>
            </a:rPr>
            <a:t>3</a:t>
          </a:r>
          <a:r>
            <a:rPr kumimoji="1" lang="ja-JP" altLang="en-US" sz="1050">
              <a:solidFill>
                <a:sysClr val="windowText" lastClr="000000"/>
              </a:solidFill>
              <a:latin typeface="Meiryo UI" pitchFamily="50" charset="-128"/>
              <a:ea typeface="Meiryo UI" pitchFamily="50" charset="-128"/>
              <a:cs typeface="Meiryo UI" pitchFamily="50" charset="-128"/>
            </a:rPr>
            <a:t>月までの</a:t>
          </a:r>
          <a:endParaRPr kumimoji="1" lang="en-US" altLang="ja-JP" sz="1050">
            <a:solidFill>
              <a:sysClr val="windowText" lastClr="000000"/>
            </a:solidFill>
            <a:latin typeface="Meiryo UI" pitchFamily="50" charset="-128"/>
            <a:ea typeface="Meiryo UI" pitchFamily="50" charset="-128"/>
            <a:cs typeface="Meiryo UI" pitchFamily="50" charset="-128"/>
          </a:endParaRPr>
        </a:p>
        <a:p>
          <a:pPr algn="ctr"/>
          <a:r>
            <a:rPr kumimoji="1" lang="ja-JP" altLang="en-US" sz="1050">
              <a:solidFill>
                <a:sysClr val="windowText" lastClr="000000"/>
              </a:solidFill>
              <a:latin typeface="Meiryo UI" pitchFamily="50" charset="-128"/>
              <a:ea typeface="Meiryo UI" pitchFamily="50" charset="-128"/>
              <a:cs typeface="Meiryo UI" pitchFamily="50" charset="-128"/>
            </a:rPr>
            <a:t>収入・支出それぞれの合計と、残り</a:t>
          </a:r>
          <a:r>
            <a:rPr kumimoji="1" lang="en-US" altLang="ja-JP" sz="1050">
              <a:solidFill>
                <a:sysClr val="windowText" lastClr="000000"/>
              </a:solidFill>
              <a:latin typeface="Meiryo UI" pitchFamily="50" charset="-128"/>
              <a:ea typeface="Meiryo UI" pitchFamily="50" charset="-128"/>
              <a:cs typeface="Meiryo UI" pitchFamily="50" charset="-128"/>
            </a:rPr>
            <a:t>3</a:t>
          </a:r>
          <a:r>
            <a:rPr kumimoji="1" lang="ja-JP" altLang="en-US" sz="1050">
              <a:solidFill>
                <a:sysClr val="windowText" lastClr="000000"/>
              </a:solidFill>
              <a:latin typeface="Meiryo UI" pitchFamily="50" charset="-128"/>
              <a:ea typeface="Meiryo UI" pitchFamily="50" charset="-128"/>
              <a:cs typeface="Meiryo UI" pitchFamily="50" charset="-128"/>
            </a:rPr>
            <a:t>年間の予定を合算した金額です</a:t>
          </a:r>
          <a:endParaRPr kumimoji="1" lang="en-US" altLang="ja-JP" sz="105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6</xdr:col>
      <xdr:colOff>1582735</xdr:colOff>
      <xdr:row>12</xdr:row>
      <xdr:rowOff>44449</xdr:rowOff>
    </xdr:from>
    <xdr:to>
      <xdr:col>6</xdr:col>
      <xdr:colOff>1946272</xdr:colOff>
      <xdr:row>13</xdr:row>
      <xdr:rowOff>312032</xdr:rowOff>
    </xdr:to>
    <xdr:sp macro="" textlink="">
      <xdr:nvSpPr>
        <xdr:cNvPr id="4" name="円/楕円 19">
          <a:extLst>
            <a:ext uri="{FF2B5EF4-FFF2-40B4-BE49-F238E27FC236}">
              <a16:creationId xmlns:a16="http://schemas.microsoft.com/office/drawing/2014/main" id="{00000000-0008-0000-0100-000004000000}"/>
            </a:ext>
          </a:extLst>
        </xdr:cNvPr>
        <xdr:cNvSpPr/>
      </xdr:nvSpPr>
      <xdr:spPr>
        <a:xfrm>
          <a:off x="9940923" y="4497387"/>
          <a:ext cx="363537" cy="35092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0</xdr:col>
      <xdr:colOff>166687</xdr:colOff>
      <xdr:row>0</xdr:row>
      <xdr:rowOff>95251</xdr:rowOff>
    </xdr:from>
    <xdr:to>
      <xdr:col>9</xdr:col>
      <xdr:colOff>1166812</xdr:colOff>
      <xdr:row>14</xdr:row>
      <xdr:rowOff>246592</xdr:rowOff>
    </xdr:to>
    <xdr:sp macro="" textlink="">
      <xdr:nvSpPr>
        <xdr:cNvPr id="5" name="四角形: 角を丸くする 4">
          <a:extLst>
            <a:ext uri="{FF2B5EF4-FFF2-40B4-BE49-F238E27FC236}">
              <a16:creationId xmlns:a16="http://schemas.microsoft.com/office/drawing/2014/main" id="{5483B8C0-F061-4CFD-8929-4B08F36DBD14}"/>
            </a:ext>
          </a:extLst>
        </xdr:cNvPr>
        <xdr:cNvSpPr/>
      </xdr:nvSpPr>
      <xdr:spPr>
        <a:xfrm>
          <a:off x="166687" y="95251"/>
          <a:ext cx="13946188" cy="4977341"/>
        </a:xfrm>
        <a:prstGeom prst="roundRect">
          <a:avLst>
            <a:gd name="adj" fmla="val 5533"/>
          </a:avLst>
        </a:prstGeom>
        <a:solidFill>
          <a:srgbClr val="FF6600">
            <a:alpha val="79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600">
              <a:solidFill>
                <a:schemeClr val="bg1"/>
              </a:solidFill>
              <a:latin typeface="Meiryo UI" panose="020B0604030504040204" pitchFamily="50" charset="-128"/>
              <a:ea typeface="Meiryo UI" panose="020B0604030504040204" pitchFamily="50" charset="-128"/>
            </a:rPr>
            <a:t>奨学金受給決定後に順次作成いただく「金銭管理シート」のサンプルです。</a:t>
          </a:r>
          <a:endParaRPr kumimoji="1" lang="en-US" altLang="ja-JP" sz="6600">
            <a:solidFill>
              <a:schemeClr val="bg1"/>
            </a:solidFill>
            <a:latin typeface="Meiryo UI" panose="020B0604030504040204" pitchFamily="50" charset="-128"/>
            <a:ea typeface="Meiryo UI" panose="020B0604030504040204" pitchFamily="50" charset="-128"/>
          </a:endParaRPr>
        </a:p>
        <a:p>
          <a:pPr algn="ctr"/>
          <a:r>
            <a:rPr kumimoji="1" lang="ja-JP" altLang="en-US" sz="6600">
              <a:solidFill>
                <a:schemeClr val="bg1"/>
              </a:solidFill>
              <a:latin typeface="Meiryo UI" panose="020B0604030504040204" pitchFamily="50" charset="-128"/>
              <a:ea typeface="Meiryo UI" panose="020B0604030504040204" pitchFamily="50" charset="-128"/>
            </a:rPr>
            <a:t>応募時にご提出いただく必要はありません。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148071</xdr:colOff>
      <xdr:row>0</xdr:row>
      <xdr:rowOff>74469</xdr:rowOff>
    </xdr:from>
    <xdr:to>
      <xdr:col>6</xdr:col>
      <xdr:colOff>3057525</xdr:colOff>
      <xdr:row>5</xdr:row>
      <xdr:rowOff>28575</xdr:rowOff>
    </xdr:to>
    <xdr:sp macro="" textlink="">
      <xdr:nvSpPr>
        <xdr:cNvPr id="2" name="四角形: 角を丸くする 1">
          <a:extLst>
            <a:ext uri="{FF2B5EF4-FFF2-40B4-BE49-F238E27FC236}">
              <a16:creationId xmlns:a16="http://schemas.microsoft.com/office/drawing/2014/main" id="{00000000-0008-0000-0200-000002000000}"/>
            </a:ext>
          </a:extLst>
        </xdr:cNvPr>
        <xdr:cNvSpPr/>
      </xdr:nvSpPr>
      <xdr:spPr>
        <a:xfrm>
          <a:off x="148071" y="74469"/>
          <a:ext cx="11605779" cy="1239981"/>
        </a:xfrm>
        <a:prstGeom prst="roundRect">
          <a:avLst/>
        </a:prstGeom>
        <a:solidFill>
          <a:schemeClr val="accent6">
            <a:lumMod val="40000"/>
            <a:lumOff val="60000"/>
          </a:schemeClr>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chemeClr val="tx1">
                  <a:lumMod val="75000"/>
                  <a:lumOff val="25000"/>
                </a:schemeClr>
              </a:solidFill>
              <a:latin typeface="+mn-ea"/>
              <a:ea typeface="+mn-ea"/>
            </a:rPr>
            <a:t>お金の流れについて、混乱しないように最初に整理をします！</a:t>
          </a:r>
          <a:endParaRPr kumimoji="1" lang="en-US" altLang="ja-JP" sz="2000">
            <a:solidFill>
              <a:schemeClr val="tx1">
                <a:lumMod val="75000"/>
                <a:lumOff val="25000"/>
              </a:schemeClr>
            </a:solidFill>
            <a:latin typeface="+mn-ea"/>
            <a:ea typeface="+mn-ea"/>
          </a:endParaRPr>
        </a:p>
        <a:p>
          <a:pPr algn="l"/>
          <a:r>
            <a:rPr kumimoji="1" lang="ja-JP" altLang="en-US" sz="2000">
              <a:solidFill>
                <a:schemeClr val="tx1">
                  <a:lumMod val="75000"/>
                  <a:lumOff val="25000"/>
                </a:schemeClr>
              </a:solidFill>
              <a:latin typeface="+mn-ea"/>
              <a:ea typeface="+mn-ea"/>
            </a:rPr>
            <a:t>色のついたセルに入力しましょう。</a:t>
          </a:r>
        </a:p>
      </xdr:txBody>
    </xdr:sp>
    <xdr:clientData/>
  </xdr:twoCellAnchor>
  <xdr:twoCellAnchor>
    <xdr:from>
      <xdr:col>5</xdr:col>
      <xdr:colOff>459442</xdr:colOff>
      <xdr:row>18</xdr:row>
      <xdr:rowOff>100853</xdr:rowOff>
    </xdr:from>
    <xdr:to>
      <xdr:col>6</xdr:col>
      <xdr:colOff>3048001</xdr:colOff>
      <xdr:row>24</xdr:row>
      <xdr:rowOff>179296</xdr:rowOff>
    </xdr:to>
    <xdr:sp macro="" textlink="">
      <xdr:nvSpPr>
        <xdr:cNvPr id="4" name="四角形: 角を丸くする 3">
          <a:extLst>
            <a:ext uri="{FF2B5EF4-FFF2-40B4-BE49-F238E27FC236}">
              <a16:creationId xmlns:a16="http://schemas.microsoft.com/office/drawing/2014/main" id="{00000000-0008-0000-0200-000004000000}"/>
            </a:ext>
          </a:extLst>
        </xdr:cNvPr>
        <xdr:cNvSpPr/>
      </xdr:nvSpPr>
      <xdr:spPr>
        <a:xfrm>
          <a:off x="7687236" y="4515971"/>
          <a:ext cx="4078941" cy="1624854"/>
        </a:xfrm>
        <a:prstGeom prst="roundRect">
          <a:avLst>
            <a:gd name="adj" fmla="val 5593"/>
          </a:avLst>
        </a:prstGeom>
        <a:solidFill>
          <a:schemeClr val="accent6">
            <a:lumMod val="20000"/>
            <a:lumOff val="80000"/>
          </a:schemeClr>
        </a:solidFill>
        <a:ln>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latin typeface="Meiryo UI" panose="020B0604030504040204" pitchFamily="50" charset="-128"/>
              <a:ea typeface="Meiryo UI" panose="020B0604030504040204" pitchFamily="50" charset="-128"/>
            </a:rPr>
            <a:t>支払方法はできるだけ絞ってシンプルにした方が、管理が簡単です。</a:t>
          </a:r>
          <a:endParaRPr kumimoji="1" lang="en-US" altLang="ja-JP" sz="1600">
            <a:solidFill>
              <a:schemeClr val="tx1"/>
            </a:solidFill>
            <a:latin typeface="Meiryo UI" panose="020B0604030504040204" pitchFamily="50" charset="-128"/>
            <a:ea typeface="Meiryo UI" panose="020B0604030504040204" pitchFamily="50" charset="-128"/>
          </a:endParaRPr>
        </a:p>
        <a:p>
          <a:pPr algn="l"/>
          <a:r>
            <a:rPr kumimoji="1" lang="ja-JP" altLang="en-US" sz="1600">
              <a:solidFill>
                <a:schemeClr val="tx1"/>
              </a:solidFill>
              <a:latin typeface="Meiryo UI" panose="020B0604030504040204" pitchFamily="50" charset="-128"/>
              <a:ea typeface="Meiryo UI" panose="020B0604030504040204" pitchFamily="50" charset="-128"/>
            </a:rPr>
            <a:t>自分が使いやすそうな支払い方法をメインに考えてみましょう。</a:t>
          </a:r>
        </a:p>
      </xdr:txBody>
    </xdr:sp>
    <xdr:clientData/>
  </xdr:twoCellAnchor>
  <xdr:twoCellAnchor>
    <xdr:from>
      <xdr:col>5</xdr:col>
      <xdr:colOff>454959</xdr:colOff>
      <xdr:row>38</xdr:row>
      <xdr:rowOff>85165</xdr:rowOff>
    </xdr:from>
    <xdr:to>
      <xdr:col>6</xdr:col>
      <xdr:colOff>3043518</xdr:colOff>
      <xdr:row>41</xdr:row>
      <xdr:rowOff>212912</xdr:rowOff>
    </xdr:to>
    <xdr:sp macro="" textlink="">
      <xdr:nvSpPr>
        <xdr:cNvPr id="5" name="四角形: 角を丸くする 4">
          <a:extLst>
            <a:ext uri="{FF2B5EF4-FFF2-40B4-BE49-F238E27FC236}">
              <a16:creationId xmlns:a16="http://schemas.microsoft.com/office/drawing/2014/main" id="{00000000-0008-0000-0200-000005000000}"/>
            </a:ext>
          </a:extLst>
        </xdr:cNvPr>
        <xdr:cNvSpPr/>
      </xdr:nvSpPr>
      <xdr:spPr>
        <a:xfrm>
          <a:off x="7682753" y="9654989"/>
          <a:ext cx="4078941" cy="900952"/>
        </a:xfrm>
        <a:prstGeom prst="roundRect">
          <a:avLst>
            <a:gd name="adj" fmla="val 5593"/>
          </a:avLst>
        </a:prstGeom>
        <a:solidFill>
          <a:schemeClr val="accent6">
            <a:lumMod val="20000"/>
            <a:lumOff val="80000"/>
          </a:schemeClr>
        </a:solidFill>
        <a:ln>
          <a:solidFill>
            <a:srgbClr val="FF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latin typeface="Meiryo UI" panose="020B0604030504040204" pitchFamily="50" charset="-128"/>
              <a:ea typeface="Meiryo UI" panose="020B0604030504040204" pitchFamily="50" charset="-128"/>
            </a:rPr>
            <a:t>学生時代から、毎月貯金していきましょう。</a:t>
          </a:r>
          <a:endParaRPr kumimoji="1" lang="en-US" altLang="ja-JP" sz="1600">
            <a:solidFill>
              <a:schemeClr val="tx1"/>
            </a:solidFill>
            <a:latin typeface="Meiryo UI" panose="020B0604030504040204" pitchFamily="50" charset="-128"/>
            <a:ea typeface="Meiryo UI" panose="020B0604030504040204" pitchFamily="50" charset="-128"/>
          </a:endParaRPr>
        </a:p>
        <a:p>
          <a:pPr algn="l"/>
          <a:r>
            <a:rPr kumimoji="1" lang="ja-JP" altLang="en-US" sz="1600">
              <a:solidFill>
                <a:schemeClr val="tx1"/>
              </a:solidFill>
              <a:latin typeface="Meiryo UI" panose="020B0604030504040204" pitchFamily="50" charset="-128"/>
              <a:ea typeface="Meiryo UI" panose="020B0604030504040204" pitchFamily="50" charset="-128"/>
            </a:rPr>
            <a:t>いざという時に、ちょっとの余裕が助けになります。</a:t>
          </a:r>
        </a:p>
      </xdr:txBody>
    </xdr:sp>
    <xdr:clientData/>
  </xdr:twoCellAnchor>
  <xdr:twoCellAnchor>
    <xdr:from>
      <xdr:col>0</xdr:col>
      <xdr:colOff>111125</xdr:colOff>
      <xdr:row>0</xdr:row>
      <xdr:rowOff>111125</xdr:rowOff>
    </xdr:from>
    <xdr:to>
      <xdr:col>8</xdr:col>
      <xdr:colOff>776007</xdr:colOff>
      <xdr:row>20</xdr:row>
      <xdr:rowOff>232584</xdr:rowOff>
    </xdr:to>
    <xdr:sp macro="" textlink="">
      <xdr:nvSpPr>
        <xdr:cNvPr id="6" name="四角形: 角を丸くする 5">
          <a:extLst>
            <a:ext uri="{FF2B5EF4-FFF2-40B4-BE49-F238E27FC236}">
              <a16:creationId xmlns:a16="http://schemas.microsoft.com/office/drawing/2014/main" id="{544354E1-AEEF-4B4B-8A6D-114C7BEC7F25}"/>
            </a:ext>
          </a:extLst>
        </xdr:cNvPr>
        <xdr:cNvSpPr/>
      </xdr:nvSpPr>
      <xdr:spPr>
        <a:xfrm>
          <a:off x="111125" y="111125"/>
          <a:ext cx="13944320" cy="4979209"/>
        </a:xfrm>
        <a:prstGeom prst="roundRect">
          <a:avLst>
            <a:gd name="adj" fmla="val 5533"/>
          </a:avLst>
        </a:prstGeom>
        <a:solidFill>
          <a:srgbClr val="FF6600">
            <a:alpha val="79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600">
              <a:solidFill>
                <a:schemeClr val="bg1"/>
              </a:solidFill>
              <a:latin typeface="Meiryo UI" panose="020B0604030504040204" pitchFamily="50" charset="-128"/>
              <a:ea typeface="Meiryo UI" panose="020B0604030504040204" pitchFamily="50" charset="-128"/>
            </a:rPr>
            <a:t>奨学金受給決定後に順次作成いただく「金銭管理シート」のサンプルです。</a:t>
          </a:r>
          <a:endParaRPr kumimoji="1" lang="en-US" altLang="ja-JP" sz="6600">
            <a:solidFill>
              <a:schemeClr val="bg1"/>
            </a:solidFill>
            <a:latin typeface="Meiryo UI" panose="020B0604030504040204" pitchFamily="50" charset="-128"/>
            <a:ea typeface="Meiryo UI" panose="020B0604030504040204" pitchFamily="50" charset="-128"/>
          </a:endParaRPr>
        </a:p>
        <a:p>
          <a:pPr algn="ctr"/>
          <a:r>
            <a:rPr kumimoji="1" lang="ja-JP" altLang="en-US" sz="6600">
              <a:solidFill>
                <a:schemeClr val="bg1"/>
              </a:solidFill>
              <a:latin typeface="Meiryo UI" panose="020B0604030504040204" pitchFamily="50" charset="-128"/>
              <a:ea typeface="Meiryo UI" panose="020B0604030504040204" pitchFamily="50" charset="-128"/>
            </a:rPr>
            <a:t>応募時にご提出いただく必要はありません。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148071</xdr:colOff>
      <xdr:row>0</xdr:row>
      <xdr:rowOff>74469</xdr:rowOff>
    </xdr:from>
    <xdr:to>
      <xdr:col>6</xdr:col>
      <xdr:colOff>3057525</xdr:colOff>
      <xdr:row>5</xdr:row>
      <xdr:rowOff>28575</xdr:rowOff>
    </xdr:to>
    <xdr:sp macro="" textlink="">
      <xdr:nvSpPr>
        <xdr:cNvPr id="2" name="四角形: 角を丸くする 1">
          <a:extLst>
            <a:ext uri="{FF2B5EF4-FFF2-40B4-BE49-F238E27FC236}">
              <a16:creationId xmlns:a16="http://schemas.microsoft.com/office/drawing/2014/main" id="{00000000-0008-0000-0300-000002000000}"/>
            </a:ext>
          </a:extLst>
        </xdr:cNvPr>
        <xdr:cNvSpPr/>
      </xdr:nvSpPr>
      <xdr:spPr>
        <a:xfrm>
          <a:off x="148071" y="74469"/>
          <a:ext cx="11605779" cy="725631"/>
        </a:xfrm>
        <a:prstGeom prst="roundRect">
          <a:avLst/>
        </a:prstGeom>
        <a:solidFill>
          <a:schemeClr val="accent6">
            <a:lumMod val="40000"/>
            <a:lumOff val="60000"/>
          </a:schemeClr>
        </a:solid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chemeClr val="tx1">
                  <a:lumMod val="75000"/>
                  <a:lumOff val="25000"/>
                </a:schemeClr>
              </a:solidFill>
              <a:latin typeface="+mn-ea"/>
              <a:ea typeface="+mn-ea"/>
            </a:rPr>
            <a:t>お金の流れについて、混乱しないように最初に整理をします！</a:t>
          </a:r>
          <a:endParaRPr kumimoji="1" lang="en-US" altLang="ja-JP" sz="2000">
            <a:solidFill>
              <a:schemeClr val="tx1">
                <a:lumMod val="75000"/>
                <a:lumOff val="25000"/>
              </a:schemeClr>
            </a:solidFill>
            <a:latin typeface="+mn-ea"/>
            <a:ea typeface="+mn-ea"/>
          </a:endParaRPr>
        </a:p>
        <a:p>
          <a:pPr algn="l"/>
          <a:r>
            <a:rPr kumimoji="1" lang="ja-JP" altLang="en-US" sz="2000">
              <a:solidFill>
                <a:schemeClr val="tx1">
                  <a:lumMod val="75000"/>
                  <a:lumOff val="25000"/>
                </a:schemeClr>
              </a:solidFill>
              <a:latin typeface="+mn-ea"/>
              <a:ea typeface="+mn-ea"/>
            </a:rPr>
            <a:t>色のついたセルに入力しましょう。</a:t>
          </a:r>
        </a:p>
      </xdr:txBody>
    </xdr:sp>
    <xdr:clientData/>
  </xdr:twoCellAnchor>
  <xdr:twoCellAnchor>
    <xdr:from>
      <xdr:col>0</xdr:col>
      <xdr:colOff>95250</xdr:colOff>
      <xdr:row>0</xdr:row>
      <xdr:rowOff>119062</xdr:rowOff>
    </xdr:from>
    <xdr:to>
      <xdr:col>8</xdr:col>
      <xdr:colOff>762000</xdr:colOff>
      <xdr:row>20</xdr:row>
      <xdr:rowOff>238653</xdr:rowOff>
    </xdr:to>
    <xdr:sp macro="" textlink="">
      <xdr:nvSpPr>
        <xdr:cNvPr id="3" name="四角形: 角を丸くする 2">
          <a:extLst>
            <a:ext uri="{FF2B5EF4-FFF2-40B4-BE49-F238E27FC236}">
              <a16:creationId xmlns:a16="http://schemas.microsoft.com/office/drawing/2014/main" id="{E55C3D35-492C-4F2C-BCAF-C423F030D0D6}"/>
            </a:ext>
          </a:extLst>
        </xdr:cNvPr>
        <xdr:cNvSpPr/>
      </xdr:nvSpPr>
      <xdr:spPr>
        <a:xfrm>
          <a:off x="95250" y="119062"/>
          <a:ext cx="13946188" cy="4977341"/>
        </a:xfrm>
        <a:prstGeom prst="roundRect">
          <a:avLst>
            <a:gd name="adj" fmla="val 5533"/>
          </a:avLst>
        </a:prstGeom>
        <a:solidFill>
          <a:srgbClr val="FF6600">
            <a:alpha val="79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600">
              <a:solidFill>
                <a:schemeClr val="bg1"/>
              </a:solidFill>
              <a:latin typeface="Meiryo UI" panose="020B0604030504040204" pitchFamily="50" charset="-128"/>
              <a:ea typeface="Meiryo UI" panose="020B0604030504040204" pitchFamily="50" charset="-128"/>
            </a:rPr>
            <a:t>奨学金受給決定後に順次作成いただく「金銭管理シート」のサンプルです。</a:t>
          </a:r>
          <a:endParaRPr kumimoji="1" lang="en-US" altLang="ja-JP" sz="6600">
            <a:solidFill>
              <a:schemeClr val="bg1"/>
            </a:solidFill>
            <a:latin typeface="Meiryo UI" panose="020B0604030504040204" pitchFamily="50" charset="-128"/>
            <a:ea typeface="Meiryo UI" panose="020B0604030504040204" pitchFamily="50" charset="-128"/>
          </a:endParaRPr>
        </a:p>
        <a:p>
          <a:pPr algn="ctr"/>
          <a:r>
            <a:rPr kumimoji="1" lang="ja-JP" altLang="en-US" sz="6600">
              <a:solidFill>
                <a:schemeClr val="bg1"/>
              </a:solidFill>
              <a:latin typeface="Meiryo UI" panose="020B0604030504040204" pitchFamily="50" charset="-128"/>
              <a:ea typeface="Meiryo UI" panose="020B0604030504040204" pitchFamily="50" charset="-128"/>
            </a:rPr>
            <a:t>応募時にご提出いただく必要はありません。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300471</xdr:colOff>
      <xdr:row>0</xdr:row>
      <xdr:rowOff>66676</xdr:rowOff>
    </xdr:from>
    <xdr:to>
      <xdr:col>8</xdr:col>
      <xdr:colOff>19050</xdr:colOff>
      <xdr:row>8</xdr:row>
      <xdr:rowOff>119063</xdr:rowOff>
    </xdr:to>
    <xdr:sp macro="" textlink="">
      <xdr:nvSpPr>
        <xdr:cNvPr id="2" name="四角形: 角を丸くする 1">
          <a:extLst>
            <a:ext uri="{FF2B5EF4-FFF2-40B4-BE49-F238E27FC236}">
              <a16:creationId xmlns:a16="http://schemas.microsoft.com/office/drawing/2014/main" id="{00000000-0008-0000-0400-000002000000}"/>
            </a:ext>
          </a:extLst>
        </xdr:cNvPr>
        <xdr:cNvSpPr/>
      </xdr:nvSpPr>
      <xdr:spPr>
        <a:xfrm>
          <a:off x="300471" y="66676"/>
          <a:ext cx="9605529" cy="2233612"/>
        </a:xfrm>
        <a:prstGeom prst="roundRect">
          <a:avLst>
            <a:gd name="adj" fmla="val 4512"/>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lumMod val="75000"/>
                  <a:lumOff val="25000"/>
                </a:schemeClr>
              </a:solidFill>
              <a:latin typeface="Meiryo UI" panose="020B0604030504040204" pitchFamily="50" charset="-128"/>
              <a:ea typeface="Meiryo UI" panose="020B0604030504040204" pitchFamily="50" charset="-128"/>
            </a:rPr>
            <a:t>色が付いているセルに入力をします。</a:t>
          </a:r>
          <a:r>
            <a:rPr kumimoji="1" lang="ja-JP" altLang="en-US" sz="1400" b="1">
              <a:solidFill>
                <a:schemeClr val="tx1">
                  <a:lumMod val="75000"/>
                  <a:lumOff val="25000"/>
                </a:schemeClr>
              </a:solidFill>
              <a:latin typeface="Meiryo UI" panose="020B0604030504040204" pitchFamily="50" charset="-128"/>
              <a:ea typeface="Meiryo UI" panose="020B0604030504040204" pitchFamily="50" charset="-128"/>
            </a:rPr>
            <a:t>（式が入っているセルは入力できなくなっています。）</a:t>
          </a:r>
          <a:endParaRPr kumimoji="1" lang="en-US" altLang="ja-JP" sz="1400" b="1">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600" b="1">
              <a:solidFill>
                <a:schemeClr val="tx1">
                  <a:lumMod val="75000"/>
                  <a:lumOff val="25000"/>
                </a:schemeClr>
              </a:solidFill>
              <a:latin typeface="Meiryo UI" panose="020B0604030504040204" pitchFamily="50" charset="-128"/>
              <a:ea typeface="Meiryo UI" panose="020B0604030504040204" pitchFamily="50" charset="-128"/>
            </a:rPr>
            <a:t>計画と振り返りをすることで、金トレになります！</a:t>
          </a:r>
          <a:endParaRPr kumimoji="1" lang="en-US" altLang="ja-JP" sz="1400" b="1">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400" b="1" baseline="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① 黄色　：月初</a:t>
          </a:r>
          <a:endParaRPr kumimoji="1" lang="en-US" altLang="ja-JP" sz="1400" b="0">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　②</a:t>
          </a:r>
          <a:r>
            <a:rPr kumimoji="1" lang="ja-JP" altLang="en-US" sz="1400" b="0" baseline="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緑色　：収入・支出がある日（家計簿です）</a:t>
          </a:r>
          <a:endParaRPr kumimoji="1" lang="en-US" altLang="ja-JP" sz="1400" b="0">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　③ オレンジ：面談実施日</a:t>
          </a:r>
          <a:endParaRPr kumimoji="1" lang="en-US" altLang="ja-JP" sz="1400" b="0">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　③ 水色　：月末（翌月の黄色入力と同じ日に記入するのがオススメ）</a:t>
          </a:r>
          <a:endParaRPr kumimoji="1" lang="en-US" altLang="ja-JP" sz="1400" b="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6</xdr:col>
          <xdr:colOff>609600</xdr:colOff>
          <xdr:row>29</xdr:row>
          <xdr:rowOff>12700</xdr:rowOff>
        </xdr:from>
        <xdr:to>
          <xdr:col>6</xdr:col>
          <xdr:colOff>965200</xdr:colOff>
          <xdr:row>29</xdr:row>
          <xdr:rowOff>260350</xdr:rowOff>
        </xdr:to>
        <xdr:sp macro="" textlink="">
          <xdr:nvSpPr>
            <xdr:cNvPr id="66561" name="Check Box 1" hidden="1">
              <a:extLst>
                <a:ext uri="{63B3BB69-23CF-44E3-9099-C40C66FF867C}">
                  <a14:compatExt spid="_x0000_s66561"/>
                </a:ext>
                <a:ext uri="{FF2B5EF4-FFF2-40B4-BE49-F238E27FC236}">
                  <a16:creationId xmlns:a16="http://schemas.microsoft.com/office/drawing/2014/main" id="{00000000-0008-0000-0400-000001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31749</xdr:colOff>
      <xdr:row>72</xdr:row>
      <xdr:rowOff>133350</xdr:rowOff>
    </xdr:from>
    <xdr:to>
      <xdr:col>10</xdr:col>
      <xdr:colOff>9524</xdr:colOff>
      <xdr:row>74</xdr:row>
      <xdr:rowOff>152400</xdr:rowOff>
    </xdr:to>
    <xdr:sp macro="" textlink="">
      <xdr:nvSpPr>
        <xdr:cNvPr id="4" name="角丸四角形 78">
          <a:extLst>
            <a:ext uri="{FF2B5EF4-FFF2-40B4-BE49-F238E27FC236}">
              <a16:creationId xmlns:a16="http://schemas.microsoft.com/office/drawing/2014/main" id="{00000000-0008-0000-0400-000004000000}"/>
            </a:ext>
          </a:extLst>
        </xdr:cNvPr>
        <xdr:cNvSpPr/>
      </xdr:nvSpPr>
      <xdr:spPr>
        <a:xfrm>
          <a:off x="10404474" y="18364200"/>
          <a:ext cx="1463675" cy="457200"/>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当てはまる項目がない場合</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空欄に追加してください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9</xdr:col>
      <xdr:colOff>1295400</xdr:colOff>
      <xdr:row>72</xdr:row>
      <xdr:rowOff>20114</xdr:rowOff>
    </xdr:from>
    <xdr:to>
      <xdr:col>10</xdr:col>
      <xdr:colOff>49825</xdr:colOff>
      <xdr:row>73</xdr:row>
      <xdr:rowOff>37125</xdr:rowOff>
    </xdr:to>
    <xdr:sp macro="" textlink="">
      <xdr:nvSpPr>
        <xdr:cNvPr id="5" name="円/楕円 19">
          <a:extLst>
            <a:ext uri="{FF2B5EF4-FFF2-40B4-BE49-F238E27FC236}">
              <a16:creationId xmlns:a16="http://schemas.microsoft.com/office/drawing/2014/main" id="{00000000-0008-0000-0400-000005000000}"/>
            </a:ext>
          </a:extLst>
        </xdr:cNvPr>
        <xdr:cNvSpPr/>
      </xdr:nvSpPr>
      <xdr:spPr>
        <a:xfrm>
          <a:off x="11668125" y="18250964"/>
          <a:ext cx="240325" cy="2360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1</xdr:col>
      <xdr:colOff>733425</xdr:colOff>
      <xdr:row>24</xdr:row>
      <xdr:rowOff>103711</xdr:rowOff>
    </xdr:from>
    <xdr:to>
      <xdr:col>2</xdr:col>
      <xdr:colOff>920750</xdr:colOff>
      <xdr:row>25</xdr:row>
      <xdr:rowOff>341836</xdr:rowOff>
    </xdr:to>
    <xdr:sp macro="" textlink="">
      <xdr:nvSpPr>
        <xdr:cNvPr id="6" name="角丸四角形 78">
          <a:extLst>
            <a:ext uri="{FF2B5EF4-FFF2-40B4-BE49-F238E27FC236}">
              <a16:creationId xmlns:a16="http://schemas.microsoft.com/office/drawing/2014/main" id="{00000000-0008-0000-0400-000006000000}"/>
            </a:ext>
          </a:extLst>
        </xdr:cNvPr>
        <xdr:cNvSpPr/>
      </xdr:nvSpPr>
      <xdr:spPr>
        <a:xfrm>
          <a:off x="1362075" y="6399736"/>
          <a:ext cx="1463675" cy="495300"/>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Ⓖで項目を追加した場合</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同じ内容を入力してください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9</xdr:col>
      <xdr:colOff>28575</xdr:colOff>
      <xdr:row>102</xdr:row>
      <xdr:rowOff>160861</xdr:rowOff>
    </xdr:from>
    <xdr:to>
      <xdr:col>10</xdr:col>
      <xdr:colOff>6350</xdr:colOff>
      <xdr:row>104</xdr:row>
      <xdr:rowOff>179911</xdr:rowOff>
    </xdr:to>
    <xdr:sp macro="" textlink="">
      <xdr:nvSpPr>
        <xdr:cNvPr id="7" name="角丸四角形 78">
          <a:extLst>
            <a:ext uri="{FF2B5EF4-FFF2-40B4-BE49-F238E27FC236}">
              <a16:creationId xmlns:a16="http://schemas.microsoft.com/office/drawing/2014/main" id="{00000000-0008-0000-0400-000007000000}"/>
            </a:ext>
          </a:extLst>
        </xdr:cNvPr>
        <xdr:cNvSpPr/>
      </xdr:nvSpPr>
      <xdr:spPr>
        <a:xfrm>
          <a:off x="10401300" y="25516411"/>
          <a:ext cx="1463675" cy="457200"/>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当てはまる項目がない場合</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空欄に追加してください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9</xdr:col>
      <xdr:colOff>1292226</xdr:colOff>
      <xdr:row>102</xdr:row>
      <xdr:rowOff>47625</xdr:rowOff>
    </xdr:from>
    <xdr:to>
      <xdr:col>10</xdr:col>
      <xdr:colOff>46651</xdr:colOff>
      <xdr:row>103</xdr:row>
      <xdr:rowOff>64636</xdr:rowOff>
    </xdr:to>
    <xdr:sp macro="" textlink="">
      <xdr:nvSpPr>
        <xdr:cNvPr id="8" name="円/楕円 19">
          <a:extLst>
            <a:ext uri="{FF2B5EF4-FFF2-40B4-BE49-F238E27FC236}">
              <a16:creationId xmlns:a16="http://schemas.microsoft.com/office/drawing/2014/main" id="{00000000-0008-0000-0400-000008000000}"/>
            </a:ext>
          </a:extLst>
        </xdr:cNvPr>
        <xdr:cNvSpPr/>
      </xdr:nvSpPr>
      <xdr:spPr>
        <a:xfrm>
          <a:off x="11664951" y="25403175"/>
          <a:ext cx="240325" cy="2360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1</xdr:col>
      <xdr:colOff>781050</xdr:colOff>
      <xdr:row>36</xdr:row>
      <xdr:rowOff>141811</xdr:rowOff>
    </xdr:from>
    <xdr:to>
      <xdr:col>2</xdr:col>
      <xdr:colOff>968375</xdr:colOff>
      <xdr:row>37</xdr:row>
      <xdr:rowOff>313261</xdr:rowOff>
    </xdr:to>
    <xdr:sp macro="" textlink="">
      <xdr:nvSpPr>
        <xdr:cNvPr id="9" name="角丸四角形 78">
          <a:extLst>
            <a:ext uri="{FF2B5EF4-FFF2-40B4-BE49-F238E27FC236}">
              <a16:creationId xmlns:a16="http://schemas.microsoft.com/office/drawing/2014/main" id="{00000000-0008-0000-0400-000009000000}"/>
            </a:ext>
          </a:extLst>
        </xdr:cNvPr>
        <xdr:cNvSpPr/>
      </xdr:nvSpPr>
      <xdr:spPr>
        <a:xfrm>
          <a:off x="1409700" y="9790636"/>
          <a:ext cx="1463675" cy="457200"/>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Ⓗで項目を追加した場合</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同じ内容を入力してください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2</xdr:col>
      <xdr:colOff>768351</xdr:colOff>
      <xdr:row>36</xdr:row>
      <xdr:rowOff>28575</xdr:rowOff>
    </xdr:from>
    <xdr:to>
      <xdr:col>2</xdr:col>
      <xdr:colOff>1008676</xdr:colOff>
      <xdr:row>36</xdr:row>
      <xdr:rowOff>264661</xdr:rowOff>
    </xdr:to>
    <xdr:sp macro="" textlink="">
      <xdr:nvSpPr>
        <xdr:cNvPr id="10" name="円/楕円 19">
          <a:extLst>
            <a:ext uri="{FF2B5EF4-FFF2-40B4-BE49-F238E27FC236}">
              <a16:creationId xmlns:a16="http://schemas.microsoft.com/office/drawing/2014/main" id="{00000000-0008-0000-0400-00000A000000}"/>
            </a:ext>
          </a:extLst>
        </xdr:cNvPr>
        <xdr:cNvSpPr/>
      </xdr:nvSpPr>
      <xdr:spPr>
        <a:xfrm>
          <a:off x="2673351" y="9677400"/>
          <a:ext cx="240325" cy="2360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6</xdr:col>
      <xdr:colOff>1289049</xdr:colOff>
      <xdr:row>77</xdr:row>
      <xdr:rowOff>238124</xdr:rowOff>
    </xdr:from>
    <xdr:to>
      <xdr:col>8</xdr:col>
      <xdr:colOff>104775</xdr:colOff>
      <xdr:row>80</xdr:row>
      <xdr:rowOff>314324</xdr:rowOff>
    </xdr:to>
    <xdr:sp macro="" textlink="">
      <xdr:nvSpPr>
        <xdr:cNvPr id="11" name="角丸四角形 78">
          <a:extLst>
            <a:ext uri="{FF2B5EF4-FFF2-40B4-BE49-F238E27FC236}">
              <a16:creationId xmlns:a16="http://schemas.microsoft.com/office/drawing/2014/main" id="{00000000-0008-0000-0400-00000B000000}"/>
            </a:ext>
          </a:extLst>
        </xdr:cNvPr>
        <xdr:cNvSpPr/>
      </xdr:nvSpPr>
      <xdr:spPr>
        <a:xfrm>
          <a:off x="8147049" y="19697699"/>
          <a:ext cx="1844676" cy="1000125"/>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800">
              <a:solidFill>
                <a:sysClr val="windowText" lastClr="000000"/>
              </a:solidFill>
              <a:latin typeface="Meiryo UI" pitchFamily="50" charset="-128"/>
              <a:ea typeface="Meiryo UI" pitchFamily="50" charset="-128"/>
              <a:cs typeface="Meiryo UI" pitchFamily="50" charset="-128"/>
            </a:rPr>
            <a:t>支出を記録したら、振返りをしましょう</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l"/>
          <a:r>
            <a:rPr kumimoji="1" lang="ja-JP" altLang="en-US" sz="800">
              <a:solidFill>
                <a:sysClr val="windowText" lastClr="000000"/>
              </a:solidFill>
              <a:latin typeface="Meiryo UI" pitchFamily="50" charset="-128"/>
              <a:ea typeface="Meiryo UI" pitchFamily="50" charset="-128"/>
              <a:cs typeface="Meiryo UI" pitchFamily="50" charset="-128"/>
            </a:rPr>
            <a:t>◎：</a:t>
          </a:r>
          <a:r>
            <a:rPr kumimoji="1" lang="ja-JP" altLang="en-US" sz="800" b="1">
              <a:solidFill>
                <a:sysClr val="windowText" lastClr="000000"/>
              </a:solidFill>
              <a:latin typeface="Meiryo UI" pitchFamily="50" charset="-128"/>
              <a:ea typeface="Meiryo UI" pitchFamily="50" charset="-128"/>
              <a:cs typeface="Meiryo UI" pitchFamily="50" charset="-128"/>
            </a:rPr>
            <a:t>必須</a:t>
          </a:r>
          <a:r>
            <a:rPr kumimoji="1" lang="ja-JP" altLang="en-US" sz="800">
              <a:solidFill>
                <a:sysClr val="windowText" lastClr="000000"/>
              </a:solidFill>
              <a:latin typeface="Meiryo UI" pitchFamily="50" charset="-128"/>
              <a:ea typeface="Meiryo UI" pitchFamily="50" charset="-128"/>
              <a:cs typeface="Meiryo UI" pitchFamily="50" charset="-128"/>
            </a:rPr>
            <a:t>の支出だった</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l"/>
          <a:r>
            <a:rPr kumimoji="1" lang="ja-JP" altLang="en-US" sz="800">
              <a:solidFill>
                <a:sysClr val="windowText" lastClr="000000"/>
              </a:solidFill>
              <a:latin typeface="Meiryo UI" pitchFamily="50" charset="-128"/>
              <a:ea typeface="Meiryo UI" pitchFamily="50" charset="-128"/>
              <a:cs typeface="Meiryo UI" pitchFamily="50" charset="-128"/>
            </a:rPr>
            <a:t>〇：</a:t>
          </a:r>
          <a:r>
            <a:rPr kumimoji="1" lang="ja-JP" altLang="en-US" sz="800" b="1">
              <a:solidFill>
                <a:sysClr val="windowText" lastClr="000000"/>
              </a:solidFill>
              <a:latin typeface="Meiryo UI" pitchFamily="50" charset="-128"/>
              <a:ea typeface="Meiryo UI" pitchFamily="50" charset="-128"/>
              <a:cs typeface="Meiryo UI" pitchFamily="50" charset="-128"/>
            </a:rPr>
            <a:t>どちらかといえば必要</a:t>
          </a:r>
          <a:r>
            <a:rPr kumimoji="1" lang="ja-JP" altLang="en-US" sz="800">
              <a:solidFill>
                <a:sysClr val="windowText" lastClr="000000"/>
              </a:solidFill>
              <a:latin typeface="Meiryo UI" pitchFamily="50" charset="-128"/>
              <a:ea typeface="Meiryo UI" pitchFamily="50" charset="-128"/>
              <a:cs typeface="Meiryo UI" pitchFamily="50" charset="-128"/>
            </a:rPr>
            <a:t>な支出だった</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l"/>
          <a:r>
            <a:rPr kumimoji="1" lang="ja-JP" altLang="en-US" sz="800">
              <a:solidFill>
                <a:sysClr val="windowText" lastClr="000000"/>
              </a:solidFill>
              <a:latin typeface="Meiryo UI" pitchFamily="50" charset="-128"/>
              <a:ea typeface="Meiryo UI" pitchFamily="50" charset="-128"/>
              <a:cs typeface="Meiryo UI" pitchFamily="50" charset="-128"/>
            </a:rPr>
            <a:t>△：</a:t>
          </a:r>
          <a:r>
            <a:rPr kumimoji="1" lang="ja-JP" altLang="en-US" sz="800" b="1">
              <a:solidFill>
                <a:sysClr val="windowText" lastClr="000000"/>
              </a:solidFill>
              <a:latin typeface="Meiryo UI" pitchFamily="50" charset="-128"/>
              <a:ea typeface="Meiryo UI" pitchFamily="50" charset="-128"/>
              <a:cs typeface="Meiryo UI" pitchFamily="50" charset="-128"/>
            </a:rPr>
            <a:t>どちらかといえば不要</a:t>
          </a:r>
          <a:r>
            <a:rPr kumimoji="1" lang="ja-JP" altLang="en-US" sz="800">
              <a:solidFill>
                <a:sysClr val="windowText" lastClr="000000"/>
              </a:solidFill>
              <a:latin typeface="Meiryo UI" pitchFamily="50" charset="-128"/>
              <a:ea typeface="Meiryo UI" pitchFamily="50" charset="-128"/>
              <a:cs typeface="Meiryo UI" pitchFamily="50" charset="-128"/>
            </a:rPr>
            <a:t>な支出だった</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l"/>
          <a:r>
            <a:rPr kumimoji="1" lang="en-US" altLang="ja-JP" sz="800">
              <a:solidFill>
                <a:sysClr val="windowText" lastClr="000000"/>
              </a:solidFill>
              <a:latin typeface="Meiryo UI" pitchFamily="50" charset="-128"/>
              <a:ea typeface="Meiryo UI" pitchFamily="50" charset="-128"/>
              <a:cs typeface="Meiryo UI" pitchFamily="50" charset="-128"/>
            </a:rPr>
            <a:t>×</a:t>
          </a:r>
          <a:r>
            <a:rPr kumimoji="1" lang="ja-JP" altLang="en-US" sz="800">
              <a:solidFill>
                <a:sysClr val="windowText" lastClr="000000"/>
              </a:solidFill>
              <a:latin typeface="Meiryo UI" pitchFamily="50" charset="-128"/>
              <a:ea typeface="Meiryo UI" pitchFamily="50" charset="-128"/>
              <a:cs typeface="Meiryo UI" pitchFamily="50" charset="-128"/>
            </a:rPr>
            <a:t>：</a:t>
          </a:r>
          <a:r>
            <a:rPr kumimoji="1" lang="ja-JP" altLang="en-US" sz="800" b="1">
              <a:solidFill>
                <a:sysClr val="windowText" lastClr="000000"/>
              </a:solidFill>
              <a:latin typeface="Meiryo UI" pitchFamily="50" charset="-128"/>
              <a:ea typeface="Meiryo UI" pitchFamily="50" charset="-128"/>
              <a:cs typeface="Meiryo UI" pitchFamily="50" charset="-128"/>
            </a:rPr>
            <a:t>不要</a:t>
          </a:r>
          <a:r>
            <a:rPr kumimoji="1" lang="ja-JP" altLang="en-US" sz="800">
              <a:solidFill>
                <a:sysClr val="windowText" lastClr="000000"/>
              </a:solidFill>
              <a:latin typeface="Meiryo UI" pitchFamily="50" charset="-128"/>
              <a:ea typeface="Meiryo UI" pitchFamily="50" charset="-128"/>
              <a:cs typeface="Meiryo UI" pitchFamily="50" charset="-128"/>
            </a:rPr>
            <a:t>な支出だった</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7</xdr:col>
      <xdr:colOff>1419225</xdr:colOff>
      <xdr:row>77</xdr:row>
      <xdr:rowOff>153464</xdr:rowOff>
    </xdr:from>
    <xdr:to>
      <xdr:col>8</xdr:col>
      <xdr:colOff>145075</xdr:colOff>
      <xdr:row>78</xdr:row>
      <xdr:rowOff>37125</xdr:rowOff>
    </xdr:to>
    <xdr:sp macro="" textlink="">
      <xdr:nvSpPr>
        <xdr:cNvPr id="12" name="円/楕円 19">
          <a:extLst>
            <a:ext uri="{FF2B5EF4-FFF2-40B4-BE49-F238E27FC236}">
              <a16:creationId xmlns:a16="http://schemas.microsoft.com/office/drawing/2014/main" id="{00000000-0008-0000-0400-00000C000000}"/>
            </a:ext>
          </a:extLst>
        </xdr:cNvPr>
        <xdr:cNvSpPr/>
      </xdr:nvSpPr>
      <xdr:spPr>
        <a:xfrm>
          <a:off x="9791700" y="19613039"/>
          <a:ext cx="240325" cy="2360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5</xdr:col>
      <xdr:colOff>1099608</xdr:colOff>
      <xdr:row>9</xdr:row>
      <xdr:rowOff>118526</xdr:rowOff>
    </xdr:from>
    <xdr:to>
      <xdr:col>6</xdr:col>
      <xdr:colOff>1173691</xdr:colOff>
      <xdr:row>10</xdr:row>
      <xdr:rowOff>178851</xdr:rowOff>
    </xdr:to>
    <xdr:sp macro="" textlink="">
      <xdr:nvSpPr>
        <xdr:cNvPr id="13" name="角丸四角形 78">
          <a:extLst>
            <a:ext uri="{FF2B5EF4-FFF2-40B4-BE49-F238E27FC236}">
              <a16:creationId xmlns:a16="http://schemas.microsoft.com/office/drawing/2014/main" id="{00000000-0008-0000-0400-00000D000000}"/>
            </a:ext>
          </a:extLst>
        </xdr:cNvPr>
        <xdr:cNvSpPr/>
      </xdr:nvSpPr>
      <xdr:spPr>
        <a:xfrm>
          <a:off x="6147858" y="2556926"/>
          <a:ext cx="1883833" cy="317500"/>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残高確認の対象を入力してください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項目は来月以降は自動で入力されます</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6</xdr:col>
      <xdr:colOff>991659</xdr:colOff>
      <xdr:row>9</xdr:row>
      <xdr:rowOff>19049</xdr:rowOff>
    </xdr:from>
    <xdr:to>
      <xdr:col>6</xdr:col>
      <xdr:colOff>1231984</xdr:colOff>
      <xdr:row>9</xdr:row>
      <xdr:rowOff>226560</xdr:rowOff>
    </xdr:to>
    <xdr:sp macro="" textlink="">
      <xdr:nvSpPr>
        <xdr:cNvPr id="14" name="円/楕円 19">
          <a:extLst>
            <a:ext uri="{FF2B5EF4-FFF2-40B4-BE49-F238E27FC236}">
              <a16:creationId xmlns:a16="http://schemas.microsoft.com/office/drawing/2014/main" id="{00000000-0008-0000-0400-00000E000000}"/>
            </a:ext>
          </a:extLst>
        </xdr:cNvPr>
        <xdr:cNvSpPr/>
      </xdr:nvSpPr>
      <xdr:spPr>
        <a:xfrm>
          <a:off x="7849659" y="2457449"/>
          <a:ext cx="240325" cy="207511"/>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9</xdr:col>
      <xdr:colOff>1466850</xdr:colOff>
      <xdr:row>15</xdr:row>
      <xdr:rowOff>70902</xdr:rowOff>
    </xdr:from>
    <xdr:to>
      <xdr:col>11</xdr:col>
      <xdr:colOff>110595</xdr:colOff>
      <xdr:row>17</xdr:row>
      <xdr:rowOff>15340</xdr:rowOff>
    </xdr:to>
    <xdr:sp macro="" textlink="">
      <xdr:nvSpPr>
        <xdr:cNvPr id="15" name="角丸四角形 78">
          <a:extLst>
            <a:ext uri="{FF2B5EF4-FFF2-40B4-BE49-F238E27FC236}">
              <a16:creationId xmlns:a16="http://schemas.microsoft.com/office/drawing/2014/main" id="{00000000-0008-0000-0400-00000F000000}"/>
            </a:ext>
          </a:extLst>
        </xdr:cNvPr>
        <xdr:cNvSpPr/>
      </xdr:nvSpPr>
      <xdr:spPr>
        <a:xfrm>
          <a:off x="11839575" y="4052352"/>
          <a:ext cx="1882245" cy="458788"/>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入力が終わったら、</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b="1">
              <a:solidFill>
                <a:sysClr val="windowText" lastClr="000000"/>
              </a:solidFill>
              <a:latin typeface="Meiryo UI" pitchFamily="50" charset="-128"/>
              <a:ea typeface="Meiryo UI" pitchFamily="50" charset="-128"/>
              <a:cs typeface="Meiryo UI" pitchFamily="50" charset="-128"/>
            </a:rPr>
            <a:t>確認済</a:t>
          </a:r>
          <a:r>
            <a:rPr kumimoji="1" lang="ja-JP" altLang="en-US" sz="800">
              <a:solidFill>
                <a:sysClr val="windowText" lastClr="000000"/>
              </a:solidFill>
              <a:latin typeface="Meiryo UI" pitchFamily="50" charset="-128"/>
              <a:ea typeface="Meiryo UI" pitchFamily="50" charset="-128"/>
              <a:cs typeface="Meiryo UI" pitchFamily="50" charset="-128"/>
            </a:rPr>
            <a:t>に変更してください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10</xdr:col>
      <xdr:colOff>1682751</xdr:colOff>
      <xdr:row>15</xdr:row>
      <xdr:rowOff>8792</xdr:rowOff>
    </xdr:from>
    <xdr:to>
      <xdr:col>11</xdr:col>
      <xdr:colOff>168888</xdr:colOff>
      <xdr:row>15</xdr:row>
      <xdr:rowOff>244145</xdr:rowOff>
    </xdr:to>
    <xdr:sp macro="" textlink="">
      <xdr:nvSpPr>
        <xdr:cNvPr id="16" name="円/楕円 19">
          <a:extLst>
            <a:ext uri="{FF2B5EF4-FFF2-40B4-BE49-F238E27FC236}">
              <a16:creationId xmlns:a16="http://schemas.microsoft.com/office/drawing/2014/main" id="{00000000-0008-0000-0400-000010000000}"/>
            </a:ext>
          </a:extLst>
        </xdr:cNvPr>
        <xdr:cNvSpPr/>
      </xdr:nvSpPr>
      <xdr:spPr>
        <a:xfrm>
          <a:off x="13541376" y="3990242"/>
          <a:ext cx="238737" cy="235353"/>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6</xdr:col>
      <xdr:colOff>447675</xdr:colOff>
      <xdr:row>21</xdr:row>
      <xdr:rowOff>65913</xdr:rowOff>
    </xdr:from>
    <xdr:to>
      <xdr:col>8</xdr:col>
      <xdr:colOff>57150</xdr:colOff>
      <xdr:row>22</xdr:row>
      <xdr:rowOff>184150</xdr:rowOff>
    </xdr:to>
    <xdr:sp macro="" textlink="">
      <xdr:nvSpPr>
        <xdr:cNvPr id="17" name="角丸四角形 78">
          <a:extLst>
            <a:ext uri="{FF2B5EF4-FFF2-40B4-BE49-F238E27FC236}">
              <a16:creationId xmlns:a16="http://schemas.microsoft.com/office/drawing/2014/main" id="{00000000-0008-0000-0400-000011000000}"/>
            </a:ext>
          </a:extLst>
        </xdr:cNvPr>
        <xdr:cNvSpPr/>
      </xdr:nvSpPr>
      <xdr:spPr>
        <a:xfrm>
          <a:off x="7305675" y="5590413"/>
          <a:ext cx="2638425" cy="375412"/>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赤いセル</a:t>
          </a:r>
          <a:r>
            <a:rPr kumimoji="1" lang="en-US" altLang="ja-JP" sz="800">
              <a:solidFill>
                <a:sysClr val="windowText" lastClr="000000"/>
              </a:solidFill>
              <a:latin typeface="Meiryo UI" pitchFamily="50" charset="-128"/>
              <a:ea typeface="Meiryo UI" pitchFamily="50" charset="-128"/>
              <a:cs typeface="Meiryo UI" pitchFamily="50" charset="-128"/>
            </a:rPr>
            <a:t>(D16)</a:t>
          </a:r>
          <a:r>
            <a:rPr kumimoji="1" lang="ja-JP" altLang="en-US" sz="800">
              <a:solidFill>
                <a:sysClr val="windowText" lastClr="000000"/>
              </a:solidFill>
              <a:latin typeface="Meiryo UI" pitchFamily="50" charset="-128"/>
              <a:ea typeface="Meiryo UI" pitchFamily="50" charset="-128"/>
              <a:cs typeface="Meiryo UI" pitchFamily="50" charset="-128"/>
            </a:rPr>
            <a:t>の数字と同じになることを確認</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後払いがある場合は、差額が出ることがあります</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8</xdr:col>
      <xdr:colOff>3175</xdr:colOff>
      <xdr:row>20</xdr:row>
      <xdr:rowOff>228600</xdr:rowOff>
    </xdr:from>
    <xdr:to>
      <xdr:col>8</xdr:col>
      <xdr:colOff>242366</xdr:colOff>
      <xdr:row>21</xdr:row>
      <xdr:rowOff>201161</xdr:rowOff>
    </xdr:to>
    <xdr:sp macro="" textlink="">
      <xdr:nvSpPr>
        <xdr:cNvPr id="18" name="円/楕円 19">
          <a:extLst>
            <a:ext uri="{FF2B5EF4-FFF2-40B4-BE49-F238E27FC236}">
              <a16:creationId xmlns:a16="http://schemas.microsoft.com/office/drawing/2014/main" id="{00000000-0008-0000-0400-000012000000}"/>
            </a:ext>
          </a:extLst>
        </xdr:cNvPr>
        <xdr:cNvSpPr/>
      </xdr:nvSpPr>
      <xdr:spPr>
        <a:xfrm>
          <a:off x="9890125" y="5495925"/>
          <a:ext cx="239191" cy="22973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2</xdr:col>
      <xdr:colOff>762000</xdr:colOff>
      <xdr:row>24</xdr:row>
      <xdr:rowOff>14653</xdr:rowOff>
    </xdr:from>
    <xdr:to>
      <xdr:col>2</xdr:col>
      <xdr:colOff>1000737</xdr:colOff>
      <xdr:row>24</xdr:row>
      <xdr:rowOff>250739</xdr:rowOff>
    </xdr:to>
    <xdr:sp macro="" textlink="">
      <xdr:nvSpPr>
        <xdr:cNvPr id="19" name="円/楕円 19">
          <a:extLst>
            <a:ext uri="{FF2B5EF4-FFF2-40B4-BE49-F238E27FC236}">
              <a16:creationId xmlns:a16="http://schemas.microsoft.com/office/drawing/2014/main" id="{00000000-0008-0000-0400-000013000000}"/>
            </a:ext>
          </a:extLst>
        </xdr:cNvPr>
        <xdr:cNvSpPr/>
      </xdr:nvSpPr>
      <xdr:spPr>
        <a:xfrm>
          <a:off x="2667000" y="6310678"/>
          <a:ext cx="238737" cy="2360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0</xdr:col>
      <xdr:colOff>182563</xdr:colOff>
      <xdr:row>0</xdr:row>
      <xdr:rowOff>142875</xdr:rowOff>
    </xdr:from>
    <xdr:to>
      <xdr:col>11</xdr:col>
      <xdr:colOff>531813</xdr:colOff>
      <xdr:row>19</xdr:row>
      <xdr:rowOff>167216</xdr:rowOff>
    </xdr:to>
    <xdr:sp macro="" textlink="">
      <xdr:nvSpPr>
        <xdr:cNvPr id="20" name="四角形: 角を丸くする 19">
          <a:extLst>
            <a:ext uri="{FF2B5EF4-FFF2-40B4-BE49-F238E27FC236}">
              <a16:creationId xmlns:a16="http://schemas.microsoft.com/office/drawing/2014/main" id="{7D3E7053-4F5D-4605-BE18-63901DE85CFC}"/>
            </a:ext>
          </a:extLst>
        </xdr:cNvPr>
        <xdr:cNvSpPr/>
      </xdr:nvSpPr>
      <xdr:spPr>
        <a:xfrm>
          <a:off x="182563" y="142875"/>
          <a:ext cx="13946188" cy="4977341"/>
        </a:xfrm>
        <a:prstGeom prst="roundRect">
          <a:avLst>
            <a:gd name="adj" fmla="val 5533"/>
          </a:avLst>
        </a:prstGeom>
        <a:solidFill>
          <a:srgbClr val="FF6600">
            <a:alpha val="79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600">
              <a:solidFill>
                <a:schemeClr val="bg1"/>
              </a:solidFill>
              <a:latin typeface="Meiryo UI" panose="020B0604030504040204" pitchFamily="50" charset="-128"/>
              <a:ea typeface="Meiryo UI" panose="020B0604030504040204" pitchFamily="50" charset="-128"/>
            </a:rPr>
            <a:t>奨学金受給決定後に順次作成いただく「金銭管理シート」のサンプルです。</a:t>
          </a:r>
          <a:endParaRPr kumimoji="1" lang="en-US" altLang="ja-JP" sz="6600">
            <a:solidFill>
              <a:schemeClr val="bg1"/>
            </a:solidFill>
            <a:latin typeface="Meiryo UI" panose="020B0604030504040204" pitchFamily="50" charset="-128"/>
            <a:ea typeface="Meiryo UI" panose="020B0604030504040204" pitchFamily="50" charset="-128"/>
          </a:endParaRPr>
        </a:p>
        <a:p>
          <a:pPr algn="ctr"/>
          <a:r>
            <a:rPr kumimoji="1" lang="ja-JP" altLang="en-US" sz="6600">
              <a:solidFill>
                <a:schemeClr val="bg1"/>
              </a:solidFill>
              <a:latin typeface="Meiryo UI" panose="020B0604030504040204" pitchFamily="50" charset="-128"/>
              <a:ea typeface="Meiryo UI" panose="020B0604030504040204" pitchFamily="50" charset="-128"/>
            </a:rPr>
            <a:t>応募時にご提出いただく必要はありません。</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300471</xdr:colOff>
      <xdr:row>0</xdr:row>
      <xdr:rowOff>66676</xdr:rowOff>
    </xdr:from>
    <xdr:to>
      <xdr:col>8</xdr:col>
      <xdr:colOff>19050</xdr:colOff>
      <xdr:row>8</xdr:row>
      <xdr:rowOff>119063</xdr:rowOff>
    </xdr:to>
    <xdr:sp macro="" textlink="">
      <xdr:nvSpPr>
        <xdr:cNvPr id="2" name="四角形: 角を丸くする 1">
          <a:extLst>
            <a:ext uri="{FF2B5EF4-FFF2-40B4-BE49-F238E27FC236}">
              <a16:creationId xmlns:a16="http://schemas.microsoft.com/office/drawing/2014/main" id="{00000000-0008-0000-0500-000002000000}"/>
            </a:ext>
          </a:extLst>
        </xdr:cNvPr>
        <xdr:cNvSpPr/>
      </xdr:nvSpPr>
      <xdr:spPr>
        <a:xfrm>
          <a:off x="300471" y="66676"/>
          <a:ext cx="9608704" cy="2227262"/>
        </a:xfrm>
        <a:prstGeom prst="roundRect">
          <a:avLst>
            <a:gd name="adj" fmla="val 4512"/>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lumMod val="75000"/>
                  <a:lumOff val="25000"/>
                </a:schemeClr>
              </a:solidFill>
              <a:latin typeface="Meiryo UI" panose="020B0604030504040204" pitchFamily="50" charset="-128"/>
              <a:ea typeface="Meiryo UI" panose="020B0604030504040204" pitchFamily="50" charset="-128"/>
            </a:rPr>
            <a:t>色が付いているセルに入力をします。</a:t>
          </a:r>
          <a:r>
            <a:rPr kumimoji="1" lang="ja-JP" altLang="en-US" sz="1400" b="1">
              <a:solidFill>
                <a:schemeClr val="tx1">
                  <a:lumMod val="75000"/>
                  <a:lumOff val="25000"/>
                </a:schemeClr>
              </a:solidFill>
              <a:latin typeface="Meiryo UI" panose="020B0604030504040204" pitchFamily="50" charset="-128"/>
              <a:ea typeface="Meiryo UI" panose="020B0604030504040204" pitchFamily="50" charset="-128"/>
            </a:rPr>
            <a:t>（式が入っているセルは入力できなくなっています。）</a:t>
          </a:r>
          <a:endParaRPr kumimoji="1" lang="en-US" altLang="ja-JP" sz="1400" b="1">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600" b="1">
              <a:solidFill>
                <a:schemeClr val="tx1">
                  <a:lumMod val="75000"/>
                  <a:lumOff val="25000"/>
                </a:schemeClr>
              </a:solidFill>
              <a:latin typeface="Meiryo UI" panose="020B0604030504040204" pitchFamily="50" charset="-128"/>
              <a:ea typeface="Meiryo UI" panose="020B0604030504040204" pitchFamily="50" charset="-128"/>
            </a:rPr>
            <a:t>計画と振り返りをすることで、金トレになります！</a:t>
          </a:r>
          <a:endParaRPr kumimoji="1" lang="en-US" altLang="ja-JP" sz="1400" b="1">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400" b="1" baseline="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① 黄色　：月初</a:t>
          </a:r>
          <a:endParaRPr kumimoji="1" lang="en-US" altLang="ja-JP" sz="1400" b="0">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　②</a:t>
          </a:r>
          <a:r>
            <a:rPr kumimoji="1" lang="ja-JP" altLang="en-US" sz="1400" b="0" baseline="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緑色　：収入・支出がある日（家計簿です）</a:t>
          </a:r>
          <a:endParaRPr kumimoji="1" lang="en-US" altLang="ja-JP" sz="1400" b="0">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　③オレンジ：面談実施日</a:t>
          </a:r>
          <a:endParaRPr kumimoji="1" lang="en-US" altLang="ja-JP" sz="1400" b="0">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　③ 水色　：月末（翌月の黄色入力と同じ日に記入するのがオススメ）</a:t>
          </a:r>
          <a:endParaRPr kumimoji="1" lang="en-US" altLang="ja-JP" sz="1400" b="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6</xdr:col>
          <xdr:colOff>609600</xdr:colOff>
          <xdr:row>29</xdr:row>
          <xdr:rowOff>12700</xdr:rowOff>
        </xdr:from>
        <xdr:to>
          <xdr:col>6</xdr:col>
          <xdr:colOff>965200</xdr:colOff>
          <xdr:row>29</xdr:row>
          <xdr:rowOff>260350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5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31749</xdr:colOff>
      <xdr:row>72</xdr:row>
      <xdr:rowOff>133350</xdr:rowOff>
    </xdr:from>
    <xdr:to>
      <xdr:col>10</xdr:col>
      <xdr:colOff>9524</xdr:colOff>
      <xdr:row>74</xdr:row>
      <xdr:rowOff>152400</xdr:rowOff>
    </xdr:to>
    <xdr:sp macro="" textlink="">
      <xdr:nvSpPr>
        <xdr:cNvPr id="5" name="角丸四角形 78">
          <a:extLst>
            <a:ext uri="{FF2B5EF4-FFF2-40B4-BE49-F238E27FC236}">
              <a16:creationId xmlns:a16="http://schemas.microsoft.com/office/drawing/2014/main" id="{00000000-0008-0000-0500-000005000000}"/>
            </a:ext>
          </a:extLst>
        </xdr:cNvPr>
        <xdr:cNvSpPr/>
      </xdr:nvSpPr>
      <xdr:spPr>
        <a:xfrm>
          <a:off x="10404474" y="17468850"/>
          <a:ext cx="1463675" cy="457200"/>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当てはまる項目がない場合</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空欄に追加してください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9</xdr:col>
      <xdr:colOff>1295400</xdr:colOff>
      <xdr:row>72</xdr:row>
      <xdr:rowOff>20114</xdr:rowOff>
    </xdr:from>
    <xdr:to>
      <xdr:col>10</xdr:col>
      <xdr:colOff>49825</xdr:colOff>
      <xdr:row>73</xdr:row>
      <xdr:rowOff>37125</xdr:rowOff>
    </xdr:to>
    <xdr:sp macro="" textlink="">
      <xdr:nvSpPr>
        <xdr:cNvPr id="6" name="円/楕円 19">
          <a:extLst>
            <a:ext uri="{FF2B5EF4-FFF2-40B4-BE49-F238E27FC236}">
              <a16:creationId xmlns:a16="http://schemas.microsoft.com/office/drawing/2014/main" id="{00000000-0008-0000-0500-000006000000}"/>
            </a:ext>
          </a:extLst>
        </xdr:cNvPr>
        <xdr:cNvSpPr/>
      </xdr:nvSpPr>
      <xdr:spPr>
        <a:xfrm>
          <a:off x="11668125" y="17355614"/>
          <a:ext cx="240325" cy="2360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1</xdr:col>
      <xdr:colOff>733425</xdr:colOff>
      <xdr:row>24</xdr:row>
      <xdr:rowOff>103711</xdr:rowOff>
    </xdr:from>
    <xdr:to>
      <xdr:col>2</xdr:col>
      <xdr:colOff>920750</xdr:colOff>
      <xdr:row>25</xdr:row>
      <xdr:rowOff>341836</xdr:rowOff>
    </xdr:to>
    <xdr:sp macro="" textlink="">
      <xdr:nvSpPr>
        <xdr:cNvPr id="7" name="角丸四角形 78">
          <a:extLst>
            <a:ext uri="{FF2B5EF4-FFF2-40B4-BE49-F238E27FC236}">
              <a16:creationId xmlns:a16="http://schemas.microsoft.com/office/drawing/2014/main" id="{00000000-0008-0000-0500-000007000000}"/>
            </a:ext>
          </a:extLst>
        </xdr:cNvPr>
        <xdr:cNvSpPr/>
      </xdr:nvSpPr>
      <xdr:spPr>
        <a:xfrm>
          <a:off x="1933575" y="5828236"/>
          <a:ext cx="1463675" cy="457200"/>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Ⓖで項目を追加した場合</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同じ内容を入力してください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9</xdr:col>
      <xdr:colOff>28575</xdr:colOff>
      <xdr:row>102</xdr:row>
      <xdr:rowOff>160861</xdr:rowOff>
    </xdr:from>
    <xdr:to>
      <xdr:col>10</xdr:col>
      <xdr:colOff>6350</xdr:colOff>
      <xdr:row>104</xdr:row>
      <xdr:rowOff>179911</xdr:rowOff>
    </xdr:to>
    <xdr:sp macro="" textlink="">
      <xdr:nvSpPr>
        <xdr:cNvPr id="9" name="角丸四角形 78">
          <a:extLst>
            <a:ext uri="{FF2B5EF4-FFF2-40B4-BE49-F238E27FC236}">
              <a16:creationId xmlns:a16="http://schemas.microsoft.com/office/drawing/2014/main" id="{00000000-0008-0000-0500-000009000000}"/>
            </a:ext>
          </a:extLst>
        </xdr:cNvPr>
        <xdr:cNvSpPr/>
      </xdr:nvSpPr>
      <xdr:spPr>
        <a:xfrm>
          <a:off x="10401300" y="23763811"/>
          <a:ext cx="1463675" cy="457200"/>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当てはまる項目がない場合</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空欄に追加してください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9</xdr:col>
      <xdr:colOff>1292226</xdr:colOff>
      <xdr:row>102</xdr:row>
      <xdr:rowOff>47625</xdr:rowOff>
    </xdr:from>
    <xdr:to>
      <xdr:col>10</xdr:col>
      <xdr:colOff>46651</xdr:colOff>
      <xdr:row>103</xdr:row>
      <xdr:rowOff>64636</xdr:rowOff>
    </xdr:to>
    <xdr:sp macro="" textlink="">
      <xdr:nvSpPr>
        <xdr:cNvPr id="10" name="円/楕円 19">
          <a:extLst>
            <a:ext uri="{FF2B5EF4-FFF2-40B4-BE49-F238E27FC236}">
              <a16:creationId xmlns:a16="http://schemas.microsoft.com/office/drawing/2014/main" id="{00000000-0008-0000-0500-00000A000000}"/>
            </a:ext>
          </a:extLst>
        </xdr:cNvPr>
        <xdr:cNvSpPr/>
      </xdr:nvSpPr>
      <xdr:spPr>
        <a:xfrm>
          <a:off x="11664951" y="23650575"/>
          <a:ext cx="240325" cy="2360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1</xdr:col>
      <xdr:colOff>781050</xdr:colOff>
      <xdr:row>36</xdr:row>
      <xdr:rowOff>141811</xdr:rowOff>
    </xdr:from>
    <xdr:to>
      <xdr:col>2</xdr:col>
      <xdr:colOff>968375</xdr:colOff>
      <xdr:row>37</xdr:row>
      <xdr:rowOff>313261</xdr:rowOff>
    </xdr:to>
    <xdr:sp macro="" textlink="">
      <xdr:nvSpPr>
        <xdr:cNvPr id="11" name="角丸四角形 78">
          <a:extLst>
            <a:ext uri="{FF2B5EF4-FFF2-40B4-BE49-F238E27FC236}">
              <a16:creationId xmlns:a16="http://schemas.microsoft.com/office/drawing/2014/main" id="{00000000-0008-0000-0500-00000B000000}"/>
            </a:ext>
          </a:extLst>
        </xdr:cNvPr>
        <xdr:cNvSpPr/>
      </xdr:nvSpPr>
      <xdr:spPr>
        <a:xfrm>
          <a:off x="1409700" y="9181036"/>
          <a:ext cx="1463675" cy="457200"/>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Ⓗで項目を追加した場合</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同じ内容を入力してください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2</xdr:col>
      <xdr:colOff>768351</xdr:colOff>
      <xdr:row>36</xdr:row>
      <xdr:rowOff>28575</xdr:rowOff>
    </xdr:from>
    <xdr:to>
      <xdr:col>2</xdr:col>
      <xdr:colOff>1008676</xdr:colOff>
      <xdr:row>36</xdr:row>
      <xdr:rowOff>264661</xdr:rowOff>
    </xdr:to>
    <xdr:sp macro="" textlink="">
      <xdr:nvSpPr>
        <xdr:cNvPr id="12" name="円/楕円 19">
          <a:extLst>
            <a:ext uri="{FF2B5EF4-FFF2-40B4-BE49-F238E27FC236}">
              <a16:creationId xmlns:a16="http://schemas.microsoft.com/office/drawing/2014/main" id="{00000000-0008-0000-0500-00000C000000}"/>
            </a:ext>
          </a:extLst>
        </xdr:cNvPr>
        <xdr:cNvSpPr/>
      </xdr:nvSpPr>
      <xdr:spPr>
        <a:xfrm>
          <a:off x="2673351" y="9067800"/>
          <a:ext cx="240325" cy="2360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6</xdr:col>
      <xdr:colOff>1289049</xdr:colOff>
      <xdr:row>77</xdr:row>
      <xdr:rowOff>238124</xdr:rowOff>
    </xdr:from>
    <xdr:to>
      <xdr:col>8</xdr:col>
      <xdr:colOff>104775</xdr:colOff>
      <xdr:row>80</xdr:row>
      <xdr:rowOff>314324</xdr:rowOff>
    </xdr:to>
    <xdr:sp macro="" textlink="">
      <xdr:nvSpPr>
        <xdr:cNvPr id="13" name="角丸四角形 78">
          <a:extLst>
            <a:ext uri="{FF2B5EF4-FFF2-40B4-BE49-F238E27FC236}">
              <a16:creationId xmlns:a16="http://schemas.microsoft.com/office/drawing/2014/main" id="{00000000-0008-0000-0500-00000D000000}"/>
            </a:ext>
          </a:extLst>
        </xdr:cNvPr>
        <xdr:cNvSpPr/>
      </xdr:nvSpPr>
      <xdr:spPr>
        <a:xfrm>
          <a:off x="8147049" y="18869024"/>
          <a:ext cx="1844676" cy="1000125"/>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800">
              <a:solidFill>
                <a:sysClr val="windowText" lastClr="000000"/>
              </a:solidFill>
              <a:latin typeface="Meiryo UI" pitchFamily="50" charset="-128"/>
              <a:ea typeface="Meiryo UI" pitchFamily="50" charset="-128"/>
              <a:cs typeface="Meiryo UI" pitchFamily="50" charset="-128"/>
            </a:rPr>
            <a:t>支出を記録したら、振返りをしましょう</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l"/>
          <a:r>
            <a:rPr kumimoji="1" lang="ja-JP" altLang="en-US" sz="800">
              <a:solidFill>
                <a:sysClr val="windowText" lastClr="000000"/>
              </a:solidFill>
              <a:latin typeface="Meiryo UI" pitchFamily="50" charset="-128"/>
              <a:ea typeface="Meiryo UI" pitchFamily="50" charset="-128"/>
              <a:cs typeface="Meiryo UI" pitchFamily="50" charset="-128"/>
            </a:rPr>
            <a:t>◎：</a:t>
          </a:r>
          <a:r>
            <a:rPr kumimoji="1" lang="ja-JP" altLang="en-US" sz="800" b="1">
              <a:solidFill>
                <a:sysClr val="windowText" lastClr="000000"/>
              </a:solidFill>
              <a:latin typeface="Meiryo UI" pitchFamily="50" charset="-128"/>
              <a:ea typeface="Meiryo UI" pitchFamily="50" charset="-128"/>
              <a:cs typeface="Meiryo UI" pitchFamily="50" charset="-128"/>
            </a:rPr>
            <a:t>必須</a:t>
          </a:r>
          <a:r>
            <a:rPr kumimoji="1" lang="ja-JP" altLang="en-US" sz="800">
              <a:solidFill>
                <a:sysClr val="windowText" lastClr="000000"/>
              </a:solidFill>
              <a:latin typeface="Meiryo UI" pitchFamily="50" charset="-128"/>
              <a:ea typeface="Meiryo UI" pitchFamily="50" charset="-128"/>
              <a:cs typeface="Meiryo UI" pitchFamily="50" charset="-128"/>
            </a:rPr>
            <a:t>の支出だった</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l"/>
          <a:r>
            <a:rPr kumimoji="1" lang="ja-JP" altLang="en-US" sz="800">
              <a:solidFill>
                <a:sysClr val="windowText" lastClr="000000"/>
              </a:solidFill>
              <a:latin typeface="Meiryo UI" pitchFamily="50" charset="-128"/>
              <a:ea typeface="Meiryo UI" pitchFamily="50" charset="-128"/>
              <a:cs typeface="Meiryo UI" pitchFamily="50" charset="-128"/>
            </a:rPr>
            <a:t>〇：</a:t>
          </a:r>
          <a:r>
            <a:rPr kumimoji="1" lang="ja-JP" altLang="en-US" sz="800" b="1">
              <a:solidFill>
                <a:sysClr val="windowText" lastClr="000000"/>
              </a:solidFill>
              <a:latin typeface="Meiryo UI" pitchFamily="50" charset="-128"/>
              <a:ea typeface="Meiryo UI" pitchFamily="50" charset="-128"/>
              <a:cs typeface="Meiryo UI" pitchFamily="50" charset="-128"/>
            </a:rPr>
            <a:t>どちらかといえば必要</a:t>
          </a:r>
          <a:r>
            <a:rPr kumimoji="1" lang="ja-JP" altLang="en-US" sz="800">
              <a:solidFill>
                <a:sysClr val="windowText" lastClr="000000"/>
              </a:solidFill>
              <a:latin typeface="Meiryo UI" pitchFamily="50" charset="-128"/>
              <a:ea typeface="Meiryo UI" pitchFamily="50" charset="-128"/>
              <a:cs typeface="Meiryo UI" pitchFamily="50" charset="-128"/>
            </a:rPr>
            <a:t>な支出だった</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l"/>
          <a:r>
            <a:rPr kumimoji="1" lang="ja-JP" altLang="en-US" sz="800">
              <a:solidFill>
                <a:sysClr val="windowText" lastClr="000000"/>
              </a:solidFill>
              <a:latin typeface="Meiryo UI" pitchFamily="50" charset="-128"/>
              <a:ea typeface="Meiryo UI" pitchFamily="50" charset="-128"/>
              <a:cs typeface="Meiryo UI" pitchFamily="50" charset="-128"/>
            </a:rPr>
            <a:t>△：</a:t>
          </a:r>
          <a:r>
            <a:rPr kumimoji="1" lang="ja-JP" altLang="en-US" sz="800" b="1">
              <a:solidFill>
                <a:sysClr val="windowText" lastClr="000000"/>
              </a:solidFill>
              <a:latin typeface="Meiryo UI" pitchFamily="50" charset="-128"/>
              <a:ea typeface="Meiryo UI" pitchFamily="50" charset="-128"/>
              <a:cs typeface="Meiryo UI" pitchFamily="50" charset="-128"/>
            </a:rPr>
            <a:t>どちらかといえば不要</a:t>
          </a:r>
          <a:r>
            <a:rPr kumimoji="1" lang="ja-JP" altLang="en-US" sz="800">
              <a:solidFill>
                <a:sysClr val="windowText" lastClr="000000"/>
              </a:solidFill>
              <a:latin typeface="Meiryo UI" pitchFamily="50" charset="-128"/>
              <a:ea typeface="Meiryo UI" pitchFamily="50" charset="-128"/>
              <a:cs typeface="Meiryo UI" pitchFamily="50" charset="-128"/>
            </a:rPr>
            <a:t>な支出だった</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l"/>
          <a:r>
            <a:rPr kumimoji="1" lang="en-US" altLang="ja-JP" sz="800">
              <a:solidFill>
                <a:sysClr val="windowText" lastClr="000000"/>
              </a:solidFill>
              <a:latin typeface="Meiryo UI" pitchFamily="50" charset="-128"/>
              <a:ea typeface="Meiryo UI" pitchFamily="50" charset="-128"/>
              <a:cs typeface="Meiryo UI" pitchFamily="50" charset="-128"/>
            </a:rPr>
            <a:t>×</a:t>
          </a:r>
          <a:r>
            <a:rPr kumimoji="1" lang="ja-JP" altLang="en-US" sz="800">
              <a:solidFill>
                <a:sysClr val="windowText" lastClr="000000"/>
              </a:solidFill>
              <a:latin typeface="Meiryo UI" pitchFamily="50" charset="-128"/>
              <a:ea typeface="Meiryo UI" pitchFamily="50" charset="-128"/>
              <a:cs typeface="Meiryo UI" pitchFamily="50" charset="-128"/>
            </a:rPr>
            <a:t>：</a:t>
          </a:r>
          <a:r>
            <a:rPr kumimoji="1" lang="ja-JP" altLang="en-US" sz="800" b="1">
              <a:solidFill>
                <a:sysClr val="windowText" lastClr="000000"/>
              </a:solidFill>
              <a:latin typeface="Meiryo UI" pitchFamily="50" charset="-128"/>
              <a:ea typeface="Meiryo UI" pitchFamily="50" charset="-128"/>
              <a:cs typeface="Meiryo UI" pitchFamily="50" charset="-128"/>
            </a:rPr>
            <a:t>不要</a:t>
          </a:r>
          <a:r>
            <a:rPr kumimoji="1" lang="ja-JP" altLang="en-US" sz="800">
              <a:solidFill>
                <a:sysClr val="windowText" lastClr="000000"/>
              </a:solidFill>
              <a:latin typeface="Meiryo UI" pitchFamily="50" charset="-128"/>
              <a:ea typeface="Meiryo UI" pitchFamily="50" charset="-128"/>
              <a:cs typeface="Meiryo UI" pitchFamily="50" charset="-128"/>
            </a:rPr>
            <a:t>な支出だった</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7</xdr:col>
      <xdr:colOff>1419225</xdr:colOff>
      <xdr:row>77</xdr:row>
      <xdr:rowOff>153464</xdr:rowOff>
    </xdr:from>
    <xdr:to>
      <xdr:col>8</xdr:col>
      <xdr:colOff>145075</xdr:colOff>
      <xdr:row>78</xdr:row>
      <xdr:rowOff>37125</xdr:rowOff>
    </xdr:to>
    <xdr:sp macro="" textlink="">
      <xdr:nvSpPr>
        <xdr:cNvPr id="14" name="円/楕円 19">
          <a:extLst>
            <a:ext uri="{FF2B5EF4-FFF2-40B4-BE49-F238E27FC236}">
              <a16:creationId xmlns:a16="http://schemas.microsoft.com/office/drawing/2014/main" id="{00000000-0008-0000-0500-00000E000000}"/>
            </a:ext>
          </a:extLst>
        </xdr:cNvPr>
        <xdr:cNvSpPr/>
      </xdr:nvSpPr>
      <xdr:spPr>
        <a:xfrm>
          <a:off x="9791700" y="18784364"/>
          <a:ext cx="240325" cy="2360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5</xdr:col>
      <xdr:colOff>1099608</xdr:colOff>
      <xdr:row>9</xdr:row>
      <xdr:rowOff>118526</xdr:rowOff>
    </xdr:from>
    <xdr:to>
      <xdr:col>6</xdr:col>
      <xdr:colOff>1173691</xdr:colOff>
      <xdr:row>10</xdr:row>
      <xdr:rowOff>178851</xdr:rowOff>
    </xdr:to>
    <xdr:sp macro="" textlink="">
      <xdr:nvSpPr>
        <xdr:cNvPr id="15" name="角丸四角形 78">
          <a:extLst>
            <a:ext uri="{FF2B5EF4-FFF2-40B4-BE49-F238E27FC236}">
              <a16:creationId xmlns:a16="http://schemas.microsoft.com/office/drawing/2014/main" id="{00000000-0008-0000-0500-00000F000000}"/>
            </a:ext>
          </a:extLst>
        </xdr:cNvPr>
        <xdr:cNvSpPr/>
      </xdr:nvSpPr>
      <xdr:spPr>
        <a:xfrm>
          <a:off x="6147858" y="2556926"/>
          <a:ext cx="1883833" cy="317500"/>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残高確認の対象を入力してください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項目は来月以降は自動で入力されます</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6</xdr:col>
      <xdr:colOff>991659</xdr:colOff>
      <xdr:row>9</xdr:row>
      <xdr:rowOff>19049</xdr:rowOff>
    </xdr:from>
    <xdr:to>
      <xdr:col>6</xdr:col>
      <xdr:colOff>1231984</xdr:colOff>
      <xdr:row>9</xdr:row>
      <xdr:rowOff>226560</xdr:rowOff>
    </xdr:to>
    <xdr:sp macro="" textlink="">
      <xdr:nvSpPr>
        <xdr:cNvPr id="16" name="円/楕円 19">
          <a:extLst>
            <a:ext uri="{FF2B5EF4-FFF2-40B4-BE49-F238E27FC236}">
              <a16:creationId xmlns:a16="http://schemas.microsoft.com/office/drawing/2014/main" id="{00000000-0008-0000-0500-000010000000}"/>
            </a:ext>
          </a:extLst>
        </xdr:cNvPr>
        <xdr:cNvSpPr/>
      </xdr:nvSpPr>
      <xdr:spPr>
        <a:xfrm>
          <a:off x="7849659" y="2457449"/>
          <a:ext cx="240325" cy="207511"/>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9</xdr:col>
      <xdr:colOff>1466850</xdr:colOff>
      <xdr:row>15</xdr:row>
      <xdr:rowOff>70902</xdr:rowOff>
    </xdr:from>
    <xdr:to>
      <xdr:col>11</xdr:col>
      <xdr:colOff>110595</xdr:colOff>
      <xdr:row>17</xdr:row>
      <xdr:rowOff>15340</xdr:rowOff>
    </xdr:to>
    <xdr:sp macro="" textlink="">
      <xdr:nvSpPr>
        <xdr:cNvPr id="21" name="角丸四角形 78">
          <a:extLst>
            <a:ext uri="{FF2B5EF4-FFF2-40B4-BE49-F238E27FC236}">
              <a16:creationId xmlns:a16="http://schemas.microsoft.com/office/drawing/2014/main" id="{00000000-0008-0000-0500-000015000000}"/>
            </a:ext>
          </a:extLst>
        </xdr:cNvPr>
        <xdr:cNvSpPr/>
      </xdr:nvSpPr>
      <xdr:spPr>
        <a:xfrm>
          <a:off x="11839575" y="4052352"/>
          <a:ext cx="1882245" cy="458788"/>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入力が終わったら、</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b="1">
              <a:solidFill>
                <a:sysClr val="windowText" lastClr="000000"/>
              </a:solidFill>
              <a:latin typeface="Meiryo UI" pitchFamily="50" charset="-128"/>
              <a:ea typeface="Meiryo UI" pitchFamily="50" charset="-128"/>
              <a:cs typeface="Meiryo UI" pitchFamily="50" charset="-128"/>
            </a:rPr>
            <a:t>確認済</a:t>
          </a:r>
          <a:r>
            <a:rPr kumimoji="1" lang="ja-JP" altLang="en-US" sz="800">
              <a:solidFill>
                <a:sysClr val="windowText" lastClr="000000"/>
              </a:solidFill>
              <a:latin typeface="Meiryo UI" pitchFamily="50" charset="-128"/>
              <a:ea typeface="Meiryo UI" pitchFamily="50" charset="-128"/>
              <a:cs typeface="Meiryo UI" pitchFamily="50" charset="-128"/>
            </a:rPr>
            <a:t>に変更してください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10</xdr:col>
      <xdr:colOff>1682751</xdr:colOff>
      <xdr:row>15</xdr:row>
      <xdr:rowOff>8792</xdr:rowOff>
    </xdr:from>
    <xdr:to>
      <xdr:col>11</xdr:col>
      <xdr:colOff>168888</xdr:colOff>
      <xdr:row>15</xdr:row>
      <xdr:rowOff>244145</xdr:rowOff>
    </xdr:to>
    <xdr:sp macro="" textlink="">
      <xdr:nvSpPr>
        <xdr:cNvPr id="22" name="円/楕円 19">
          <a:extLst>
            <a:ext uri="{FF2B5EF4-FFF2-40B4-BE49-F238E27FC236}">
              <a16:creationId xmlns:a16="http://schemas.microsoft.com/office/drawing/2014/main" id="{00000000-0008-0000-0500-000016000000}"/>
            </a:ext>
          </a:extLst>
        </xdr:cNvPr>
        <xdr:cNvSpPr/>
      </xdr:nvSpPr>
      <xdr:spPr>
        <a:xfrm>
          <a:off x="13545039" y="3979984"/>
          <a:ext cx="237272" cy="235353"/>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6</xdr:col>
      <xdr:colOff>447675</xdr:colOff>
      <xdr:row>21</xdr:row>
      <xdr:rowOff>65913</xdr:rowOff>
    </xdr:from>
    <xdr:to>
      <xdr:col>8</xdr:col>
      <xdr:colOff>57150</xdr:colOff>
      <xdr:row>22</xdr:row>
      <xdr:rowOff>184150</xdr:rowOff>
    </xdr:to>
    <xdr:sp macro="" textlink="">
      <xdr:nvSpPr>
        <xdr:cNvPr id="31" name="角丸四角形 78">
          <a:extLst>
            <a:ext uri="{FF2B5EF4-FFF2-40B4-BE49-F238E27FC236}">
              <a16:creationId xmlns:a16="http://schemas.microsoft.com/office/drawing/2014/main" id="{00000000-0008-0000-0500-00001F000000}"/>
            </a:ext>
          </a:extLst>
        </xdr:cNvPr>
        <xdr:cNvSpPr/>
      </xdr:nvSpPr>
      <xdr:spPr>
        <a:xfrm>
          <a:off x="7305675" y="5590413"/>
          <a:ext cx="2638425" cy="375412"/>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赤いセル</a:t>
          </a:r>
          <a:r>
            <a:rPr kumimoji="1" lang="en-US" altLang="ja-JP" sz="800">
              <a:solidFill>
                <a:sysClr val="windowText" lastClr="000000"/>
              </a:solidFill>
              <a:latin typeface="Meiryo UI" pitchFamily="50" charset="-128"/>
              <a:ea typeface="Meiryo UI" pitchFamily="50" charset="-128"/>
              <a:cs typeface="Meiryo UI" pitchFamily="50" charset="-128"/>
            </a:rPr>
            <a:t>(D16)</a:t>
          </a:r>
          <a:r>
            <a:rPr kumimoji="1" lang="ja-JP" altLang="en-US" sz="800">
              <a:solidFill>
                <a:sysClr val="windowText" lastClr="000000"/>
              </a:solidFill>
              <a:latin typeface="Meiryo UI" pitchFamily="50" charset="-128"/>
              <a:ea typeface="Meiryo UI" pitchFamily="50" charset="-128"/>
              <a:cs typeface="Meiryo UI" pitchFamily="50" charset="-128"/>
            </a:rPr>
            <a:t>の数字と同じになることを確認</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後払いがある場合は、差額が出ることがあります</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8</xdr:col>
      <xdr:colOff>3175</xdr:colOff>
      <xdr:row>20</xdr:row>
      <xdr:rowOff>184150</xdr:rowOff>
    </xdr:from>
    <xdr:to>
      <xdr:col>8</xdr:col>
      <xdr:colOff>242366</xdr:colOff>
      <xdr:row>21</xdr:row>
      <xdr:rowOff>201161</xdr:rowOff>
    </xdr:to>
    <xdr:sp macro="" textlink="">
      <xdr:nvSpPr>
        <xdr:cNvPr id="32" name="円/楕円 19">
          <a:extLst>
            <a:ext uri="{FF2B5EF4-FFF2-40B4-BE49-F238E27FC236}">
              <a16:creationId xmlns:a16="http://schemas.microsoft.com/office/drawing/2014/main" id="{00000000-0008-0000-0500-000020000000}"/>
            </a:ext>
          </a:extLst>
        </xdr:cNvPr>
        <xdr:cNvSpPr/>
      </xdr:nvSpPr>
      <xdr:spPr>
        <a:xfrm>
          <a:off x="9893300" y="5407025"/>
          <a:ext cx="239191" cy="271011"/>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2</xdr:col>
      <xdr:colOff>762000</xdr:colOff>
      <xdr:row>24</xdr:row>
      <xdr:rowOff>14653</xdr:rowOff>
    </xdr:from>
    <xdr:to>
      <xdr:col>2</xdr:col>
      <xdr:colOff>1000737</xdr:colOff>
      <xdr:row>24</xdr:row>
      <xdr:rowOff>250739</xdr:rowOff>
    </xdr:to>
    <xdr:sp macro="" textlink="">
      <xdr:nvSpPr>
        <xdr:cNvPr id="20" name="円/楕円 19">
          <a:extLst>
            <a:ext uri="{FF2B5EF4-FFF2-40B4-BE49-F238E27FC236}">
              <a16:creationId xmlns:a16="http://schemas.microsoft.com/office/drawing/2014/main" id="{00000000-0008-0000-0500-000014000000}"/>
            </a:ext>
          </a:extLst>
        </xdr:cNvPr>
        <xdr:cNvSpPr/>
      </xdr:nvSpPr>
      <xdr:spPr>
        <a:xfrm>
          <a:off x="2667000" y="6037384"/>
          <a:ext cx="238737" cy="2360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0</xdr:col>
      <xdr:colOff>103187</xdr:colOff>
      <xdr:row>0</xdr:row>
      <xdr:rowOff>79375</xdr:rowOff>
    </xdr:from>
    <xdr:to>
      <xdr:col>11</xdr:col>
      <xdr:colOff>452437</xdr:colOff>
      <xdr:row>19</xdr:row>
      <xdr:rowOff>103716</xdr:rowOff>
    </xdr:to>
    <xdr:sp macro="" textlink="">
      <xdr:nvSpPr>
        <xdr:cNvPr id="23" name="四角形: 角を丸くする 22">
          <a:extLst>
            <a:ext uri="{FF2B5EF4-FFF2-40B4-BE49-F238E27FC236}">
              <a16:creationId xmlns:a16="http://schemas.microsoft.com/office/drawing/2014/main" id="{0D549890-5D8A-451F-9D85-9186D8FE0F2D}"/>
            </a:ext>
          </a:extLst>
        </xdr:cNvPr>
        <xdr:cNvSpPr/>
      </xdr:nvSpPr>
      <xdr:spPr>
        <a:xfrm>
          <a:off x="103187" y="79375"/>
          <a:ext cx="13946188" cy="4977341"/>
        </a:xfrm>
        <a:prstGeom prst="roundRect">
          <a:avLst>
            <a:gd name="adj" fmla="val 5533"/>
          </a:avLst>
        </a:prstGeom>
        <a:solidFill>
          <a:srgbClr val="FF6600">
            <a:alpha val="79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600">
              <a:solidFill>
                <a:schemeClr val="bg1"/>
              </a:solidFill>
              <a:latin typeface="Meiryo UI" panose="020B0604030504040204" pitchFamily="50" charset="-128"/>
              <a:ea typeface="Meiryo UI" panose="020B0604030504040204" pitchFamily="50" charset="-128"/>
            </a:rPr>
            <a:t>奨学金受給決定後に順次作成いただく「金銭管理シート」のサンプルです。</a:t>
          </a:r>
          <a:endParaRPr kumimoji="1" lang="en-US" altLang="ja-JP" sz="6600">
            <a:solidFill>
              <a:schemeClr val="bg1"/>
            </a:solidFill>
            <a:latin typeface="Meiryo UI" panose="020B0604030504040204" pitchFamily="50" charset="-128"/>
            <a:ea typeface="Meiryo UI" panose="020B0604030504040204" pitchFamily="50" charset="-128"/>
          </a:endParaRPr>
        </a:p>
        <a:p>
          <a:pPr algn="ctr"/>
          <a:r>
            <a:rPr kumimoji="1" lang="ja-JP" altLang="en-US" sz="6600">
              <a:solidFill>
                <a:schemeClr val="bg1"/>
              </a:solidFill>
              <a:latin typeface="Meiryo UI" panose="020B0604030504040204" pitchFamily="50" charset="-128"/>
              <a:ea typeface="Meiryo UI" panose="020B0604030504040204" pitchFamily="50" charset="-128"/>
            </a:rPr>
            <a:t>応募時にご提出いただく必要はありません。</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300471</xdr:colOff>
      <xdr:row>0</xdr:row>
      <xdr:rowOff>66676</xdr:rowOff>
    </xdr:from>
    <xdr:to>
      <xdr:col>8</xdr:col>
      <xdr:colOff>19050</xdr:colOff>
      <xdr:row>8</xdr:row>
      <xdr:rowOff>119063</xdr:rowOff>
    </xdr:to>
    <xdr:sp macro="" textlink="">
      <xdr:nvSpPr>
        <xdr:cNvPr id="2" name="四角形: 角を丸くする 1">
          <a:extLst>
            <a:ext uri="{FF2B5EF4-FFF2-40B4-BE49-F238E27FC236}">
              <a16:creationId xmlns:a16="http://schemas.microsoft.com/office/drawing/2014/main" id="{00000000-0008-0000-0600-000002000000}"/>
            </a:ext>
          </a:extLst>
        </xdr:cNvPr>
        <xdr:cNvSpPr/>
      </xdr:nvSpPr>
      <xdr:spPr>
        <a:xfrm>
          <a:off x="300471" y="66676"/>
          <a:ext cx="9605529" cy="2233612"/>
        </a:xfrm>
        <a:prstGeom prst="roundRect">
          <a:avLst>
            <a:gd name="adj" fmla="val 4512"/>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lumMod val="75000"/>
                  <a:lumOff val="25000"/>
                </a:schemeClr>
              </a:solidFill>
              <a:latin typeface="Meiryo UI" panose="020B0604030504040204" pitchFamily="50" charset="-128"/>
              <a:ea typeface="Meiryo UI" panose="020B0604030504040204" pitchFamily="50" charset="-128"/>
            </a:rPr>
            <a:t>色が付いているセルに入力をします。</a:t>
          </a:r>
          <a:r>
            <a:rPr kumimoji="1" lang="ja-JP" altLang="en-US" sz="1400" b="1">
              <a:solidFill>
                <a:schemeClr val="tx1">
                  <a:lumMod val="75000"/>
                  <a:lumOff val="25000"/>
                </a:schemeClr>
              </a:solidFill>
              <a:latin typeface="Meiryo UI" panose="020B0604030504040204" pitchFamily="50" charset="-128"/>
              <a:ea typeface="Meiryo UI" panose="020B0604030504040204" pitchFamily="50" charset="-128"/>
            </a:rPr>
            <a:t>（式が入っているセルは入力できなくなっています。）</a:t>
          </a:r>
          <a:endParaRPr kumimoji="1" lang="en-US" altLang="ja-JP" sz="1400" b="1">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600" b="1">
              <a:solidFill>
                <a:schemeClr val="tx1">
                  <a:lumMod val="75000"/>
                  <a:lumOff val="25000"/>
                </a:schemeClr>
              </a:solidFill>
              <a:latin typeface="Meiryo UI" panose="020B0604030504040204" pitchFamily="50" charset="-128"/>
              <a:ea typeface="Meiryo UI" panose="020B0604030504040204" pitchFamily="50" charset="-128"/>
            </a:rPr>
            <a:t>計画と振り返りをすることで、金トレになります！</a:t>
          </a:r>
          <a:endParaRPr kumimoji="1" lang="en-US" altLang="ja-JP" sz="1400" b="1">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400" b="1" baseline="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① 黄色　：月初</a:t>
          </a:r>
          <a:endParaRPr kumimoji="1" lang="en-US" altLang="ja-JP" sz="1400" b="0">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　②</a:t>
          </a:r>
          <a:r>
            <a:rPr kumimoji="1" lang="ja-JP" altLang="en-US" sz="1400" b="0" baseline="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緑色　：収入・支出がある日（家計簿です）</a:t>
          </a:r>
          <a:endParaRPr kumimoji="1" lang="en-US" altLang="ja-JP" sz="1400" b="0">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　③オレンジ：面談実施日</a:t>
          </a:r>
          <a:endParaRPr kumimoji="1" lang="en-US" altLang="ja-JP" sz="1400" b="0">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　③ 水色　：月末（翌月の黄色入力と同じ日に記入するのがオススメ）</a:t>
          </a:r>
          <a:endParaRPr kumimoji="1" lang="en-US" altLang="ja-JP" sz="1400" b="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6</xdr:col>
          <xdr:colOff>609600</xdr:colOff>
          <xdr:row>29</xdr:row>
          <xdr:rowOff>12700</xdr:rowOff>
        </xdr:from>
        <xdr:to>
          <xdr:col>6</xdr:col>
          <xdr:colOff>965200</xdr:colOff>
          <xdr:row>29</xdr:row>
          <xdr:rowOff>260350</xdr:rowOff>
        </xdr:to>
        <xdr:sp macro="" textlink="">
          <xdr:nvSpPr>
            <xdr:cNvPr id="80897" name="Check Box 1" hidden="1">
              <a:extLst>
                <a:ext uri="{63B3BB69-23CF-44E3-9099-C40C66FF867C}">
                  <a14:compatExt spid="_x0000_s80897"/>
                </a:ext>
                <a:ext uri="{FF2B5EF4-FFF2-40B4-BE49-F238E27FC236}">
                  <a16:creationId xmlns:a16="http://schemas.microsoft.com/office/drawing/2014/main" id="{00000000-0008-0000-0600-0000013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31749</xdr:colOff>
      <xdr:row>72</xdr:row>
      <xdr:rowOff>133350</xdr:rowOff>
    </xdr:from>
    <xdr:to>
      <xdr:col>10</xdr:col>
      <xdr:colOff>9524</xdr:colOff>
      <xdr:row>74</xdr:row>
      <xdr:rowOff>152400</xdr:rowOff>
    </xdr:to>
    <xdr:sp macro="" textlink="">
      <xdr:nvSpPr>
        <xdr:cNvPr id="4" name="角丸四角形 78">
          <a:extLst>
            <a:ext uri="{FF2B5EF4-FFF2-40B4-BE49-F238E27FC236}">
              <a16:creationId xmlns:a16="http://schemas.microsoft.com/office/drawing/2014/main" id="{00000000-0008-0000-0600-000004000000}"/>
            </a:ext>
          </a:extLst>
        </xdr:cNvPr>
        <xdr:cNvSpPr/>
      </xdr:nvSpPr>
      <xdr:spPr>
        <a:xfrm>
          <a:off x="10404474" y="18364200"/>
          <a:ext cx="1463675" cy="457200"/>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当てはまる項目がない場合</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空欄に追加してください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9</xdr:col>
      <xdr:colOff>1295400</xdr:colOff>
      <xdr:row>72</xdr:row>
      <xdr:rowOff>20114</xdr:rowOff>
    </xdr:from>
    <xdr:to>
      <xdr:col>10</xdr:col>
      <xdr:colOff>49825</xdr:colOff>
      <xdr:row>73</xdr:row>
      <xdr:rowOff>37125</xdr:rowOff>
    </xdr:to>
    <xdr:sp macro="" textlink="">
      <xdr:nvSpPr>
        <xdr:cNvPr id="5" name="円/楕円 19">
          <a:extLst>
            <a:ext uri="{FF2B5EF4-FFF2-40B4-BE49-F238E27FC236}">
              <a16:creationId xmlns:a16="http://schemas.microsoft.com/office/drawing/2014/main" id="{00000000-0008-0000-0600-000005000000}"/>
            </a:ext>
          </a:extLst>
        </xdr:cNvPr>
        <xdr:cNvSpPr/>
      </xdr:nvSpPr>
      <xdr:spPr>
        <a:xfrm>
          <a:off x="11668125" y="18250964"/>
          <a:ext cx="240325" cy="2360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1</xdr:col>
      <xdr:colOff>733425</xdr:colOff>
      <xdr:row>24</xdr:row>
      <xdr:rowOff>103711</xdr:rowOff>
    </xdr:from>
    <xdr:to>
      <xdr:col>2</xdr:col>
      <xdr:colOff>920750</xdr:colOff>
      <xdr:row>25</xdr:row>
      <xdr:rowOff>341836</xdr:rowOff>
    </xdr:to>
    <xdr:sp macro="" textlink="">
      <xdr:nvSpPr>
        <xdr:cNvPr id="6" name="角丸四角形 78">
          <a:extLst>
            <a:ext uri="{FF2B5EF4-FFF2-40B4-BE49-F238E27FC236}">
              <a16:creationId xmlns:a16="http://schemas.microsoft.com/office/drawing/2014/main" id="{00000000-0008-0000-0600-000006000000}"/>
            </a:ext>
          </a:extLst>
        </xdr:cNvPr>
        <xdr:cNvSpPr/>
      </xdr:nvSpPr>
      <xdr:spPr>
        <a:xfrm>
          <a:off x="1362075" y="6399736"/>
          <a:ext cx="1463675" cy="495300"/>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Ⓖで項目を追加した場合</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同じ内容を入力してください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9</xdr:col>
      <xdr:colOff>28575</xdr:colOff>
      <xdr:row>102</xdr:row>
      <xdr:rowOff>160861</xdr:rowOff>
    </xdr:from>
    <xdr:to>
      <xdr:col>10</xdr:col>
      <xdr:colOff>6350</xdr:colOff>
      <xdr:row>104</xdr:row>
      <xdr:rowOff>179911</xdr:rowOff>
    </xdr:to>
    <xdr:sp macro="" textlink="">
      <xdr:nvSpPr>
        <xdr:cNvPr id="7" name="角丸四角形 78">
          <a:extLst>
            <a:ext uri="{FF2B5EF4-FFF2-40B4-BE49-F238E27FC236}">
              <a16:creationId xmlns:a16="http://schemas.microsoft.com/office/drawing/2014/main" id="{00000000-0008-0000-0600-000007000000}"/>
            </a:ext>
          </a:extLst>
        </xdr:cNvPr>
        <xdr:cNvSpPr/>
      </xdr:nvSpPr>
      <xdr:spPr>
        <a:xfrm>
          <a:off x="10401300" y="25516411"/>
          <a:ext cx="1463675" cy="457200"/>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当てはまる項目がない場合</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空欄に追加してください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9</xdr:col>
      <xdr:colOff>1292226</xdr:colOff>
      <xdr:row>102</xdr:row>
      <xdr:rowOff>47625</xdr:rowOff>
    </xdr:from>
    <xdr:to>
      <xdr:col>10</xdr:col>
      <xdr:colOff>46651</xdr:colOff>
      <xdr:row>103</xdr:row>
      <xdr:rowOff>64636</xdr:rowOff>
    </xdr:to>
    <xdr:sp macro="" textlink="">
      <xdr:nvSpPr>
        <xdr:cNvPr id="8" name="円/楕円 19">
          <a:extLst>
            <a:ext uri="{FF2B5EF4-FFF2-40B4-BE49-F238E27FC236}">
              <a16:creationId xmlns:a16="http://schemas.microsoft.com/office/drawing/2014/main" id="{00000000-0008-0000-0600-000008000000}"/>
            </a:ext>
          </a:extLst>
        </xdr:cNvPr>
        <xdr:cNvSpPr/>
      </xdr:nvSpPr>
      <xdr:spPr>
        <a:xfrm>
          <a:off x="11664951" y="25403175"/>
          <a:ext cx="240325" cy="2360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1</xdr:col>
      <xdr:colOff>781050</xdr:colOff>
      <xdr:row>36</xdr:row>
      <xdr:rowOff>141811</xdr:rowOff>
    </xdr:from>
    <xdr:to>
      <xdr:col>2</xdr:col>
      <xdr:colOff>968375</xdr:colOff>
      <xdr:row>37</xdr:row>
      <xdr:rowOff>313261</xdr:rowOff>
    </xdr:to>
    <xdr:sp macro="" textlink="">
      <xdr:nvSpPr>
        <xdr:cNvPr id="9" name="角丸四角形 78">
          <a:extLst>
            <a:ext uri="{FF2B5EF4-FFF2-40B4-BE49-F238E27FC236}">
              <a16:creationId xmlns:a16="http://schemas.microsoft.com/office/drawing/2014/main" id="{00000000-0008-0000-0600-000009000000}"/>
            </a:ext>
          </a:extLst>
        </xdr:cNvPr>
        <xdr:cNvSpPr/>
      </xdr:nvSpPr>
      <xdr:spPr>
        <a:xfrm>
          <a:off x="1409700" y="9790636"/>
          <a:ext cx="1463675" cy="457200"/>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Ⓗで項目を追加した場合</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同じ内容を入力してください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2</xdr:col>
      <xdr:colOff>768351</xdr:colOff>
      <xdr:row>36</xdr:row>
      <xdr:rowOff>28575</xdr:rowOff>
    </xdr:from>
    <xdr:to>
      <xdr:col>2</xdr:col>
      <xdr:colOff>1008676</xdr:colOff>
      <xdr:row>36</xdr:row>
      <xdr:rowOff>264661</xdr:rowOff>
    </xdr:to>
    <xdr:sp macro="" textlink="">
      <xdr:nvSpPr>
        <xdr:cNvPr id="10" name="円/楕円 19">
          <a:extLst>
            <a:ext uri="{FF2B5EF4-FFF2-40B4-BE49-F238E27FC236}">
              <a16:creationId xmlns:a16="http://schemas.microsoft.com/office/drawing/2014/main" id="{00000000-0008-0000-0600-00000A000000}"/>
            </a:ext>
          </a:extLst>
        </xdr:cNvPr>
        <xdr:cNvSpPr/>
      </xdr:nvSpPr>
      <xdr:spPr>
        <a:xfrm>
          <a:off x="2673351" y="9677400"/>
          <a:ext cx="240325" cy="2360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6</xdr:col>
      <xdr:colOff>1289049</xdr:colOff>
      <xdr:row>77</xdr:row>
      <xdr:rowOff>238124</xdr:rowOff>
    </xdr:from>
    <xdr:to>
      <xdr:col>8</xdr:col>
      <xdr:colOff>104775</xdr:colOff>
      <xdr:row>80</xdr:row>
      <xdr:rowOff>314324</xdr:rowOff>
    </xdr:to>
    <xdr:sp macro="" textlink="">
      <xdr:nvSpPr>
        <xdr:cNvPr id="11" name="角丸四角形 78">
          <a:extLst>
            <a:ext uri="{FF2B5EF4-FFF2-40B4-BE49-F238E27FC236}">
              <a16:creationId xmlns:a16="http://schemas.microsoft.com/office/drawing/2014/main" id="{00000000-0008-0000-0600-00000B000000}"/>
            </a:ext>
          </a:extLst>
        </xdr:cNvPr>
        <xdr:cNvSpPr/>
      </xdr:nvSpPr>
      <xdr:spPr>
        <a:xfrm>
          <a:off x="8147049" y="19697699"/>
          <a:ext cx="1844676" cy="1000125"/>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800">
              <a:solidFill>
                <a:sysClr val="windowText" lastClr="000000"/>
              </a:solidFill>
              <a:latin typeface="Meiryo UI" pitchFamily="50" charset="-128"/>
              <a:ea typeface="Meiryo UI" pitchFamily="50" charset="-128"/>
              <a:cs typeface="Meiryo UI" pitchFamily="50" charset="-128"/>
            </a:rPr>
            <a:t>支出を記録したら、振返りをしましょう</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l"/>
          <a:r>
            <a:rPr kumimoji="1" lang="ja-JP" altLang="en-US" sz="800">
              <a:solidFill>
                <a:sysClr val="windowText" lastClr="000000"/>
              </a:solidFill>
              <a:latin typeface="Meiryo UI" pitchFamily="50" charset="-128"/>
              <a:ea typeface="Meiryo UI" pitchFamily="50" charset="-128"/>
              <a:cs typeface="Meiryo UI" pitchFamily="50" charset="-128"/>
            </a:rPr>
            <a:t>◎：</a:t>
          </a:r>
          <a:r>
            <a:rPr kumimoji="1" lang="ja-JP" altLang="en-US" sz="800" b="1">
              <a:solidFill>
                <a:sysClr val="windowText" lastClr="000000"/>
              </a:solidFill>
              <a:latin typeface="Meiryo UI" pitchFamily="50" charset="-128"/>
              <a:ea typeface="Meiryo UI" pitchFamily="50" charset="-128"/>
              <a:cs typeface="Meiryo UI" pitchFamily="50" charset="-128"/>
            </a:rPr>
            <a:t>必須</a:t>
          </a:r>
          <a:r>
            <a:rPr kumimoji="1" lang="ja-JP" altLang="en-US" sz="800">
              <a:solidFill>
                <a:sysClr val="windowText" lastClr="000000"/>
              </a:solidFill>
              <a:latin typeface="Meiryo UI" pitchFamily="50" charset="-128"/>
              <a:ea typeface="Meiryo UI" pitchFamily="50" charset="-128"/>
              <a:cs typeface="Meiryo UI" pitchFamily="50" charset="-128"/>
            </a:rPr>
            <a:t>の支出だった</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l"/>
          <a:r>
            <a:rPr kumimoji="1" lang="ja-JP" altLang="en-US" sz="800">
              <a:solidFill>
                <a:sysClr val="windowText" lastClr="000000"/>
              </a:solidFill>
              <a:latin typeface="Meiryo UI" pitchFamily="50" charset="-128"/>
              <a:ea typeface="Meiryo UI" pitchFamily="50" charset="-128"/>
              <a:cs typeface="Meiryo UI" pitchFamily="50" charset="-128"/>
            </a:rPr>
            <a:t>〇：</a:t>
          </a:r>
          <a:r>
            <a:rPr kumimoji="1" lang="ja-JP" altLang="en-US" sz="800" b="1">
              <a:solidFill>
                <a:sysClr val="windowText" lastClr="000000"/>
              </a:solidFill>
              <a:latin typeface="Meiryo UI" pitchFamily="50" charset="-128"/>
              <a:ea typeface="Meiryo UI" pitchFamily="50" charset="-128"/>
              <a:cs typeface="Meiryo UI" pitchFamily="50" charset="-128"/>
            </a:rPr>
            <a:t>どちらかといえば必要</a:t>
          </a:r>
          <a:r>
            <a:rPr kumimoji="1" lang="ja-JP" altLang="en-US" sz="800">
              <a:solidFill>
                <a:sysClr val="windowText" lastClr="000000"/>
              </a:solidFill>
              <a:latin typeface="Meiryo UI" pitchFamily="50" charset="-128"/>
              <a:ea typeface="Meiryo UI" pitchFamily="50" charset="-128"/>
              <a:cs typeface="Meiryo UI" pitchFamily="50" charset="-128"/>
            </a:rPr>
            <a:t>な支出だった</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l"/>
          <a:r>
            <a:rPr kumimoji="1" lang="ja-JP" altLang="en-US" sz="800">
              <a:solidFill>
                <a:sysClr val="windowText" lastClr="000000"/>
              </a:solidFill>
              <a:latin typeface="Meiryo UI" pitchFamily="50" charset="-128"/>
              <a:ea typeface="Meiryo UI" pitchFamily="50" charset="-128"/>
              <a:cs typeface="Meiryo UI" pitchFamily="50" charset="-128"/>
            </a:rPr>
            <a:t>△：</a:t>
          </a:r>
          <a:r>
            <a:rPr kumimoji="1" lang="ja-JP" altLang="en-US" sz="800" b="1">
              <a:solidFill>
                <a:sysClr val="windowText" lastClr="000000"/>
              </a:solidFill>
              <a:latin typeface="Meiryo UI" pitchFamily="50" charset="-128"/>
              <a:ea typeface="Meiryo UI" pitchFamily="50" charset="-128"/>
              <a:cs typeface="Meiryo UI" pitchFamily="50" charset="-128"/>
            </a:rPr>
            <a:t>どちらかといえば不要</a:t>
          </a:r>
          <a:r>
            <a:rPr kumimoji="1" lang="ja-JP" altLang="en-US" sz="800">
              <a:solidFill>
                <a:sysClr val="windowText" lastClr="000000"/>
              </a:solidFill>
              <a:latin typeface="Meiryo UI" pitchFamily="50" charset="-128"/>
              <a:ea typeface="Meiryo UI" pitchFamily="50" charset="-128"/>
              <a:cs typeface="Meiryo UI" pitchFamily="50" charset="-128"/>
            </a:rPr>
            <a:t>な支出だった</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l"/>
          <a:r>
            <a:rPr kumimoji="1" lang="en-US" altLang="ja-JP" sz="800">
              <a:solidFill>
                <a:sysClr val="windowText" lastClr="000000"/>
              </a:solidFill>
              <a:latin typeface="Meiryo UI" pitchFamily="50" charset="-128"/>
              <a:ea typeface="Meiryo UI" pitchFamily="50" charset="-128"/>
              <a:cs typeface="Meiryo UI" pitchFamily="50" charset="-128"/>
            </a:rPr>
            <a:t>×</a:t>
          </a:r>
          <a:r>
            <a:rPr kumimoji="1" lang="ja-JP" altLang="en-US" sz="800">
              <a:solidFill>
                <a:sysClr val="windowText" lastClr="000000"/>
              </a:solidFill>
              <a:latin typeface="Meiryo UI" pitchFamily="50" charset="-128"/>
              <a:ea typeface="Meiryo UI" pitchFamily="50" charset="-128"/>
              <a:cs typeface="Meiryo UI" pitchFamily="50" charset="-128"/>
            </a:rPr>
            <a:t>：</a:t>
          </a:r>
          <a:r>
            <a:rPr kumimoji="1" lang="ja-JP" altLang="en-US" sz="800" b="1">
              <a:solidFill>
                <a:sysClr val="windowText" lastClr="000000"/>
              </a:solidFill>
              <a:latin typeface="Meiryo UI" pitchFamily="50" charset="-128"/>
              <a:ea typeface="Meiryo UI" pitchFamily="50" charset="-128"/>
              <a:cs typeface="Meiryo UI" pitchFamily="50" charset="-128"/>
            </a:rPr>
            <a:t>不要</a:t>
          </a:r>
          <a:r>
            <a:rPr kumimoji="1" lang="ja-JP" altLang="en-US" sz="800">
              <a:solidFill>
                <a:sysClr val="windowText" lastClr="000000"/>
              </a:solidFill>
              <a:latin typeface="Meiryo UI" pitchFamily="50" charset="-128"/>
              <a:ea typeface="Meiryo UI" pitchFamily="50" charset="-128"/>
              <a:cs typeface="Meiryo UI" pitchFamily="50" charset="-128"/>
            </a:rPr>
            <a:t>な支出だった</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7</xdr:col>
      <xdr:colOff>1419225</xdr:colOff>
      <xdr:row>77</xdr:row>
      <xdr:rowOff>153464</xdr:rowOff>
    </xdr:from>
    <xdr:to>
      <xdr:col>8</xdr:col>
      <xdr:colOff>145075</xdr:colOff>
      <xdr:row>78</xdr:row>
      <xdr:rowOff>37125</xdr:rowOff>
    </xdr:to>
    <xdr:sp macro="" textlink="">
      <xdr:nvSpPr>
        <xdr:cNvPr id="12" name="円/楕円 19">
          <a:extLst>
            <a:ext uri="{FF2B5EF4-FFF2-40B4-BE49-F238E27FC236}">
              <a16:creationId xmlns:a16="http://schemas.microsoft.com/office/drawing/2014/main" id="{00000000-0008-0000-0600-00000C000000}"/>
            </a:ext>
          </a:extLst>
        </xdr:cNvPr>
        <xdr:cNvSpPr/>
      </xdr:nvSpPr>
      <xdr:spPr>
        <a:xfrm>
          <a:off x="9791700" y="19613039"/>
          <a:ext cx="240325" cy="2360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5</xdr:col>
      <xdr:colOff>1099608</xdr:colOff>
      <xdr:row>9</xdr:row>
      <xdr:rowOff>118526</xdr:rowOff>
    </xdr:from>
    <xdr:to>
      <xdr:col>6</xdr:col>
      <xdr:colOff>1173691</xdr:colOff>
      <xdr:row>10</xdr:row>
      <xdr:rowOff>178851</xdr:rowOff>
    </xdr:to>
    <xdr:sp macro="" textlink="">
      <xdr:nvSpPr>
        <xdr:cNvPr id="13" name="角丸四角形 78">
          <a:extLst>
            <a:ext uri="{FF2B5EF4-FFF2-40B4-BE49-F238E27FC236}">
              <a16:creationId xmlns:a16="http://schemas.microsoft.com/office/drawing/2014/main" id="{00000000-0008-0000-0600-00000D000000}"/>
            </a:ext>
          </a:extLst>
        </xdr:cNvPr>
        <xdr:cNvSpPr/>
      </xdr:nvSpPr>
      <xdr:spPr>
        <a:xfrm>
          <a:off x="6147858" y="2556926"/>
          <a:ext cx="1883833" cy="317500"/>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残高確認の対象を入力してください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項目は来月以降は自動で入力されます</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6</xdr:col>
      <xdr:colOff>991659</xdr:colOff>
      <xdr:row>9</xdr:row>
      <xdr:rowOff>19049</xdr:rowOff>
    </xdr:from>
    <xdr:to>
      <xdr:col>6</xdr:col>
      <xdr:colOff>1231984</xdr:colOff>
      <xdr:row>9</xdr:row>
      <xdr:rowOff>226560</xdr:rowOff>
    </xdr:to>
    <xdr:sp macro="" textlink="">
      <xdr:nvSpPr>
        <xdr:cNvPr id="14" name="円/楕円 19">
          <a:extLst>
            <a:ext uri="{FF2B5EF4-FFF2-40B4-BE49-F238E27FC236}">
              <a16:creationId xmlns:a16="http://schemas.microsoft.com/office/drawing/2014/main" id="{00000000-0008-0000-0600-00000E000000}"/>
            </a:ext>
          </a:extLst>
        </xdr:cNvPr>
        <xdr:cNvSpPr/>
      </xdr:nvSpPr>
      <xdr:spPr>
        <a:xfrm>
          <a:off x="7849659" y="2457449"/>
          <a:ext cx="240325" cy="207511"/>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9</xdr:col>
      <xdr:colOff>1466850</xdr:colOff>
      <xdr:row>15</xdr:row>
      <xdr:rowOff>70902</xdr:rowOff>
    </xdr:from>
    <xdr:to>
      <xdr:col>11</xdr:col>
      <xdr:colOff>110595</xdr:colOff>
      <xdr:row>17</xdr:row>
      <xdr:rowOff>15340</xdr:rowOff>
    </xdr:to>
    <xdr:sp macro="" textlink="">
      <xdr:nvSpPr>
        <xdr:cNvPr id="15" name="角丸四角形 78">
          <a:extLst>
            <a:ext uri="{FF2B5EF4-FFF2-40B4-BE49-F238E27FC236}">
              <a16:creationId xmlns:a16="http://schemas.microsoft.com/office/drawing/2014/main" id="{00000000-0008-0000-0600-00000F000000}"/>
            </a:ext>
          </a:extLst>
        </xdr:cNvPr>
        <xdr:cNvSpPr/>
      </xdr:nvSpPr>
      <xdr:spPr>
        <a:xfrm>
          <a:off x="11839575" y="4052352"/>
          <a:ext cx="1882245" cy="458788"/>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入力が終わったら、</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b="1">
              <a:solidFill>
                <a:sysClr val="windowText" lastClr="000000"/>
              </a:solidFill>
              <a:latin typeface="Meiryo UI" pitchFamily="50" charset="-128"/>
              <a:ea typeface="Meiryo UI" pitchFamily="50" charset="-128"/>
              <a:cs typeface="Meiryo UI" pitchFamily="50" charset="-128"/>
            </a:rPr>
            <a:t>確認済</a:t>
          </a:r>
          <a:r>
            <a:rPr kumimoji="1" lang="ja-JP" altLang="en-US" sz="800">
              <a:solidFill>
                <a:sysClr val="windowText" lastClr="000000"/>
              </a:solidFill>
              <a:latin typeface="Meiryo UI" pitchFamily="50" charset="-128"/>
              <a:ea typeface="Meiryo UI" pitchFamily="50" charset="-128"/>
              <a:cs typeface="Meiryo UI" pitchFamily="50" charset="-128"/>
            </a:rPr>
            <a:t>に変更してください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10</xdr:col>
      <xdr:colOff>1682751</xdr:colOff>
      <xdr:row>15</xdr:row>
      <xdr:rowOff>8792</xdr:rowOff>
    </xdr:from>
    <xdr:to>
      <xdr:col>11</xdr:col>
      <xdr:colOff>168888</xdr:colOff>
      <xdr:row>15</xdr:row>
      <xdr:rowOff>244145</xdr:rowOff>
    </xdr:to>
    <xdr:sp macro="" textlink="">
      <xdr:nvSpPr>
        <xdr:cNvPr id="16" name="円/楕円 19">
          <a:extLst>
            <a:ext uri="{FF2B5EF4-FFF2-40B4-BE49-F238E27FC236}">
              <a16:creationId xmlns:a16="http://schemas.microsoft.com/office/drawing/2014/main" id="{00000000-0008-0000-0600-000010000000}"/>
            </a:ext>
          </a:extLst>
        </xdr:cNvPr>
        <xdr:cNvSpPr/>
      </xdr:nvSpPr>
      <xdr:spPr>
        <a:xfrm>
          <a:off x="13541376" y="3990242"/>
          <a:ext cx="238737" cy="235353"/>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6</xdr:col>
      <xdr:colOff>447675</xdr:colOff>
      <xdr:row>21</xdr:row>
      <xdr:rowOff>65913</xdr:rowOff>
    </xdr:from>
    <xdr:to>
      <xdr:col>8</xdr:col>
      <xdr:colOff>57150</xdr:colOff>
      <xdr:row>22</xdr:row>
      <xdr:rowOff>184150</xdr:rowOff>
    </xdr:to>
    <xdr:sp macro="" textlink="">
      <xdr:nvSpPr>
        <xdr:cNvPr id="17" name="角丸四角形 78">
          <a:extLst>
            <a:ext uri="{FF2B5EF4-FFF2-40B4-BE49-F238E27FC236}">
              <a16:creationId xmlns:a16="http://schemas.microsoft.com/office/drawing/2014/main" id="{00000000-0008-0000-0600-000011000000}"/>
            </a:ext>
          </a:extLst>
        </xdr:cNvPr>
        <xdr:cNvSpPr/>
      </xdr:nvSpPr>
      <xdr:spPr>
        <a:xfrm>
          <a:off x="7305675" y="5590413"/>
          <a:ext cx="2638425" cy="375412"/>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赤いセル</a:t>
          </a:r>
          <a:r>
            <a:rPr kumimoji="1" lang="en-US" altLang="ja-JP" sz="800">
              <a:solidFill>
                <a:sysClr val="windowText" lastClr="000000"/>
              </a:solidFill>
              <a:latin typeface="Meiryo UI" pitchFamily="50" charset="-128"/>
              <a:ea typeface="Meiryo UI" pitchFamily="50" charset="-128"/>
              <a:cs typeface="Meiryo UI" pitchFamily="50" charset="-128"/>
            </a:rPr>
            <a:t>(D16)</a:t>
          </a:r>
          <a:r>
            <a:rPr kumimoji="1" lang="ja-JP" altLang="en-US" sz="800">
              <a:solidFill>
                <a:sysClr val="windowText" lastClr="000000"/>
              </a:solidFill>
              <a:latin typeface="Meiryo UI" pitchFamily="50" charset="-128"/>
              <a:ea typeface="Meiryo UI" pitchFamily="50" charset="-128"/>
              <a:cs typeface="Meiryo UI" pitchFamily="50" charset="-128"/>
            </a:rPr>
            <a:t>の数字と同じになることを確認</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後払いがある場合は、差額が出ることがあります</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8</xdr:col>
      <xdr:colOff>3175</xdr:colOff>
      <xdr:row>20</xdr:row>
      <xdr:rowOff>184150</xdr:rowOff>
    </xdr:from>
    <xdr:to>
      <xdr:col>8</xdr:col>
      <xdr:colOff>242366</xdr:colOff>
      <xdr:row>21</xdr:row>
      <xdr:rowOff>201161</xdr:rowOff>
    </xdr:to>
    <xdr:sp macro="" textlink="">
      <xdr:nvSpPr>
        <xdr:cNvPr id="18" name="円/楕円 19">
          <a:extLst>
            <a:ext uri="{FF2B5EF4-FFF2-40B4-BE49-F238E27FC236}">
              <a16:creationId xmlns:a16="http://schemas.microsoft.com/office/drawing/2014/main" id="{00000000-0008-0000-0600-000012000000}"/>
            </a:ext>
          </a:extLst>
        </xdr:cNvPr>
        <xdr:cNvSpPr/>
      </xdr:nvSpPr>
      <xdr:spPr>
        <a:xfrm>
          <a:off x="9890125" y="5451475"/>
          <a:ext cx="239191" cy="2741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2</xdr:col>
      <xdr:colOff>762000</xdr:colOff>
      <xdr:row>24</xdr:row>
      <xdr:rowOff>14653</xdr:rowOff>
    </xdr:from>
    <xdr:to>
      <xdr:col>2</xdr:col>
      <xdr:colOff>1000737</xdr:colOff>
      <xdr:row>24</xdr:row>
      <xdr:rowOff>250739</xdr:rowOff>
    </xdr:to>
    <xdr:sp macro="" textlink="">
      <xdr:nvSpPr>
        <xdr:cNvPr id="19" name="円/楕円 19">
          <a:extLst>
            <a:ext uri="{FF2B5EF4-FFF2-40B4-BE49-F238E27FC236}">
              <a16:creationId xmlns:a16="http://schemas.microsoft.com/office/drawing/2014/main" id="{00000000-0008-0000-0600-000013000000}"/>
            </a:ext>
          </a:extLst>
        </xdr:cNvPr>
        <xdr:cNvSpPr/>
      </xdr:nvSpPr>
      <xdr:spPr>
        <a:xfrm>
          <a:off x="2667000" y="6310678"/>
          <a:ext cx="238737" cy="2360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0</xdr:col>
      <xdr:colOff>79375</xdr:colOff>
      <xdr:row>0</xdr:row>
      <xdr:rowOff>47625</xdr:rowOff>
    </xdr:from>
    <xdr:to>
      <xdr:col>11</xdr:col>
      <xdr:colOff>428625</xdr:colOff>
      <xdr:row>19</xdr:row>
      <xdr:rowOff>71966</xdr:rowOff>
    </xdr:to>
    <xdr:sp macro="" textlink="">
      <xdr:nvSpPr>
        <xdr:cNvPr id="20" name="四角形: 角を丸くする 19">
          <a:extLst>
            <a:ext uri="{FF2B5EF4-FFF2-40B4-BE49-F238E27FC236}">
              <a16:creationId xmlns:a16="http://schemas.microsoft.com/office/drawing/2014/main" id="{6F1279A1-5DE8-46AC-81AA-A9542058767E}"/>
            </a:ext>
          </a:extLst>
        </xdr:cNvPr>
        <xdr:cNvSpPr/>
      </xdr:nvSpPr>
      <xdr:spPr>
        <a:xfrm>
          <a:off x="79375" y="47625"/>
          <a:ext cx="13946188" cy="4977341"/>
        </a:xfrm>
        <a:prstGeom prst="roundRect">
          <a:avLst>
            <a:gd name="adj" fmla="val 5533"/>
          </a:avLst>
        </a:prstGeom>
        <a:solidFill>
          <a:srgbClr val="FF6600">
            <a:alpha val="79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600">
              <a:solidFill>
                <a:schemeClr val="bg1"/>
              </a:solidFill>
              <a:latin typeface="Meiryo UI" panose="020B0604030504040204" pitchFamily="50" charset="-128"/>
              <a:ea typeface="Meiryo UI" panose="020B0604030504040204" pitchFamily="50" charset="-128"/>
            </a:rPr>
            <a:t>奨学金受給決定後に順次作成いただく「金銭管理シート」のサンプルです。</a:t>
          </a:r>
          <a:endParaRPr kumimoji="1" lang="en-US" altLang="ja-JP" sz="6600">
            <a:solidFill>
              <a:schemeClr val="bg1"/>
            </a:solidFill>
            <a:latin typeface="Meiryo UI" panose="020B0604030504040204" pitchFamily="50" charset="-128"/>
            <a:ea typeface="Meiryo UI" panose="020B0604030504040204" pitchFamily="50" charset="-128"/>
          </a:endParaRPr>
        </a:p>
        <a:p>
          <a:pPr algn="ctr"/>
          <a:r>
            <a:rPr kumimoji="1" lang="ja-JP" altLang="en-US" sz="6600">
              <a:solidFill>
                <a:schemeClr val="bg1"/>
              </a:solidFill>
              <a:latin typeface="Meiryo UI" panose="020B0604030504040204" pitchFamily="50" charset="-128"/>
              <a:ea typeface="Meiryo UI" panose="020B0604030504040204" pitchFamily="50" charset="-128"/>
            </a:rPr>
            <a:t>応募時にご提出いただく必要はありません。</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300471</xdr:colOff>
      <xdr:row>0</xdr:row>
      <xdr:rowOff>66676</xdr:rowOff>
    </xdr:from>
    <xdr:to>
      <xdr:col>8</xdr:col>
      <xdr:colOff>19050</xdr:colOff>
      <xdr:row>8</xdr:row>
      <xdr:rowOff>119063</xdr:rowOff>
    </xdr:to>
    <xdr:sp macro="" textlink="">
      <xdr:nvSpPr>
        <xdr:cNvPr id="2" name="四角形: 角を丸くする 1">
          <a:extLst>
            <a:ext uri="{FF2B5EF4-FFF2-40B4-BE49-F238E27FC236}">
              <a16:creationId xmlns:a16="http://schemas.microsoft.com/office/drawing/2014/main" id="{00000000-0008-0000-0700-000002000000}"/>
            </a:ext>
          </a:extLst>
        </xdr:cNvPr>
        <xdr:cNvSpPr/>
      </xdr:nvSpPr>
      <xdr:spPr>
        <a:xfrm>
          <a:off x="300471" y="66676"/>
          <a:ext cx="9605529" cy="2233612"/>
        </a:xfrm>
        <a:prstGeom prst="roundRect">
          <a:avLst>
            <a:gd name="adj" fmla="val 4512"/>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lumMod val="75000"/>
                  <a:lumOff val="25000"/>
                </a:schemeClr>
              </a:solidFill>
              <a:latin typeface="Meiryo UI" panose="020B0604030504040204" pitchFamily="50" charset="-128"/>
              <a:ea typeface="Meiryo UI" panose="020B0604030504040204" pitchFamily="50" charset="-128"/>
            </a:rPr>
            <a:t>色が付いているセルに入力をします。</a:t>
          </a:r>
          <a:r>
            <a:rPr kumimoji="1" lang="ja-JP" altLang="en-US" sz="1400" b="1">
              <a:solidFill>
                <a:schemeClr val="tx1">
                  <a:lumMod val="75000"/>
                  <a:lumOff val="25000"/>
                </a:schemeClr>
              </a:solidFill>
              <a:latin typeface="Meiryo UI" panose="020B0604030504040204" pitchFamily="50" charset="-128"/>
              <a:ea typeface="Meiryo UI" panose="020B0604030504040204" pitchFamily="50" charset="-128"/>
            </a:rPr>
            <a:t>（式が入っているセルは入力できなくなっています。）</a:t>
          </a:r>
          <a:endParaRPr kumimoji="1" lang="en-US" altLang="ja-JP" sz="1400" b="1">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600" b="1">
              <a:solidFill>
                <a:schemeClr val="tx1">
                  <a:lumMod val="75000"/>
                  <a:lumOff val="25000"/>
                </a:schemeClr>
              </a:solidFill>
              <a:latin typeface="Meiryo UI" panose="020B0604030504040204" pitchFamily="50" charset="-128"/>
              <a:ea typeface="Meiryo UI" panose="020B0604030504040204" pitchFamily="50" charset="-128"/>
            </a:rPr>
            <a:t>計画と振り返りをすることで、金トレになります！</a:t>
          </a:r>
          <a:endParaRPr kumimoji="1" lang="en-US" altLang="ja-JP" sz="1400" b="1">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400" b="1" baseline="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① 黄色　：月初</a:t>
          </a:r>
          <a:endParaRPr kumimoji="1" lang="en-US" altLang="ja-JP" sz="1400" b="0">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　②</a:t>
          </a:r>
          <a:r>
            <a:rPr kumimoji="1" lang="ja-JP" altLang="en-US" sz="1400" b="0" baseline="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緑色　：収入・支出がある日（家計簿です）</a:t>
          </a:r>
          <a:endParaRPr kumimoji="1" lang="en-US" altLang="ja-JP" sz="1400" b="0">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　③オレンジ：面談実施日</a:t>
          </a:r>
          <a:endParaRPr kumimoji="1" lang="en-US" altLang="ja-JP" sz="1400" b="0">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　③ 水色　：月末（翌月の黄色入力と同じ日に記入するのがオススメ）</a:t>
          </a:r>
          <a:endParaRPr kumimoji="1" lang="en-US" altLang="ja-JP" sz="1400" b="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6</xdr:col>
          <xdr:colOff>609600</xdr:colOff>
          <xdr:row>29</xdr:row>
          <xdr:rowOff>12700</xdr:rowOff>
        </xdr:from>
        <xdr:to>
          <xdr:col>6</xdr:col>
          <xdr:colOff>965200</xdr:colOff>
          <xdr:row>29</xdr:row>
          <xdr:rowOff>260350</xdr:rowOff>
        </xdr:to>
        <xdr:sp macro="" textlink="">
          <xdr:nvSpPr>
            <xdr:cNvPr id="81921" name="Check Box 1" hidden="1">
              <a:extLst>
                <a:ext uri="{63B3BB69-23CF-44E3-9099-C40C66FF867C}">
                  <a14:compatExt spid="_x0000_s81921"/>
                </a:ext>
                <a:ext uri="{FF2B5EF4-FFF2-40B4-BE49-F238E27FC236}">
                  <a16:creationId xmlns:a16="http://schemas.microsoft.com/office/drawing/2014/main" id="{00000000-0008-0000-0700-000001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31749</xdr:colOff>
      <xdr:row>72</xdr:row>
      <xdr:rowOff>133350</xdr:rowOff>
    </xdr:from>
    <xdr:to>
      <xdr:col>10</xdr:col>
      <xdr:colOff>9524</xdr:colOff>
      <xdr:row>74</xdr:row>
      <xdr:rowOff>152400</xdr:rowOff>
    </xdr:to>
    <xdr:sp macro="" textlink="">
      <xdr:nvSpPr>
        <xdr:cNvPr id="4" name="角丸四角形 78">
          <a:extLst>
            <a:ext uri="{FF2B5EF4-FFF2-40B4-BE49-F238E27FC236}">
              <a16:creationId xmlns:a16="http://schemas.microsoft.com/office/drawing/2014/main" id="{00000000-0008-0000-0700-000004000000}"/>
            </a:ext>
          </a:extLst>
        </xdr:cNvPr>
        <xdr:cNvSpPr/>
      </xdr:nvSpPr>
      <xdr:spPr>
        <a:xfrm>
          <a:off x="10404474" y="18364200"/>
          <a:ext cx="1463675" cy="457200"/>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当てはまる項目がない場合</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空欄に追加してください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9</xdr:col>
      <xdr:colOff>1295400</xdr:colOff>
      <xdr:row>72</xdr:row>
      <xdr:rowOff>20114</xdr:rowOff>
    </xdr:from>
    <xdr:to>
      <xdr:col>10</xdr:col>
      <xdr:colOff>49825</xdr:colOff>
      <xdr:row>73</xdr:row>
      <xdr:rowOff>37125</xdr:rowOff>
    </xdr:to>
    <xdr:sp macro="" textlink="">
      <xdr:nvSpPr>
        <xdr:cNvPr id="5" name="円/楕円 19">
          <a:extLst>
            <a:ext uri="{FF2B5EF4-FFF2-40B4-BE49-F238E27FC236}">
              <a16:creationId xmlns:a16="http://schemas.microsoft.com/office/drawing/2014/main" id="{00000000-0008-0000-0700-000005000000}"/>
            </a:ext>
          </a:extLst>
        </xdr:cNvPr>
        <xdr:cNvSpPr/>
      </xdr:nvSpPr>
      <xdr:spPr>
        <a:xfrm>
          <a:off x="11668125" y="18250964"/>
          <a:ext cx="240325" cy="2360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1</xdr:col>
      <xdr:colOff>733425</xdr:colOff>
      <xdr:row>24</xdr:row>
      <xdr:rowOff>103711</xdr:rowOff>
    </xdr:from>
    <xdr:to>
      <xdr:col>2</xdr:col>
      <xdr:colOff>920750</xdr:colOff>
      <xdr:row>25</xdr:row>
      <xdr:rowOff>341836</xdr:rowOff>
    </xdr:to>
    <xdr:sp macro="" textlink="">
      <xdr:nvSpPr>
        <xdr:cNvPr id="6" name="角丸四角形 78">
          <a:extLst>
            <a:ext uri="{FF2B5EF4-FFF2-40B4-BE49-F238E27FC236}">
              <a16:creationId xmlns:a16="http://schemas.microsoft.com/office/drawing/2014/main" id="{00000000-0008-0000-0700-000006000000}"/>
            </a:ext>
          </a:extLst>
        </xdr:cNvPr>
        <xdr:cNvSpPr/>
      </xdr:nvSpPr>
      <xdr:spPr>
        <a:xfrm>
          <a:off x="1362075" y="6399736"/>
          <a:ext cx="1463675" cy="495300"/>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Ⓖで項目を追加した場合</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同じ内容を入力してください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9</xdr:col>
      <xdr:colOff>28575</xdr:colOff>
      <xdr:row>102</xdr:row>
      <xdr:rowOff>160861</xdr:rowOff>
    </xdr:from>
    <xdr:to>
      <xdr:col>10</xdr:col>
      <xdr:colOff>6350</xdr:colOff>
      <xdr:row>104</xdr:row>
      <xdr:rowOff>179911</xdr:rowOff>
    </xdr:to>
    <xdr:sp macro="" textlink="">
      <xdr:nvSpPr>
        <xdr:cNvPr id="7" name="角丸四角形 78">
          <a:extLst>
            <a:ext uri="{FF2B5EF4-FFF2-40B4-BE49-F238E27FC236}">
              <a16:creationId xmlns:a16="http://schemas.microsoft.com/office/drawing/2014/main" id="{00000000-0008-0000-0700-000007000000}"/>
            </a:ext>
          </a:extLst>
        </xdr:cNvPr>
        <xdr:cNvSpPr/>
      </xdr:nvSpPr>
      <xdr:spPr>
        <a:xfrm>
          <a:off x="10401300" y="25516411"/>
          <a:ext cx="1463675" cy="457200"/>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当てはまる項目がない場合</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空欄に追加してください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9</xdr:col>
      <xdr:colOff>1292226</xdr:colOff>
      <xdr:row>102</xdr:row>
      <xdr:rowOff>47625</xdr:rowOff>
    </xdr:from>
    <xdr:to>
      <xdr:col>10</xdr:col>
      <xdr:colOff>46651</xdr:colOff>
      <xdr:row>103</xdr:row>
      <xdr:rowOff>64636</xdr:rowOff>
    </xdr:to>
    <xdr:sp macro="" textlink="">
      <xdr:nvSpPr>
        <xdr:cNvPr id="8" name="円/楕円 19">
          <a:extLst>
            <a:ext uri="{FF2B5EF4-FFF2-40B4-BE49-F238E27FC236}">
              <a16:creationId xmlns:a16="http://schemas.microsoft.com/office/drawing/2014/main" id="{00000000-0008-0000-0700-000008000000}"/>
            </a:ext>
          </a:extLst>
        </xdr:cNvPr>
        <xdr:cNvSpPr/>
      </xdr:nvSpPr>
      <xdr:spPr>
        <a:xfrm>
          <a:off x="11664951" y="25403175"/>
          <a:ext cx="240325" cy="2360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1</xdr:col>
      <xdr:colOff>781050</xdr:colOff>
      <xdr:row>36</xdr:row>
      <xdr:rowOff>141811</xdr:rowOff>
    </xdr:from>
    <xdr:to>
      <xdr:col>2</xdr:col>
      <xdr:colOff>968375</xdr:colOff>
      <xdr:row>37</xdr:row>
      <xdr:rowOff>313261</xdr:rowOff>
    </xdr:to>
    <xdr:sp macro="" textlink="">
      <xdr:nvSpPr>
        <xdr:cNvPr id="9" name="角丸四角形 78">
          <a:extLst>
            <a:ext uri="{FF2B5EF4-FFF2-40B4-BE49-F238E27FC236}">
              <a16:creationId xmlns:a16="http://schemas.microsoft.com/office/drawing/2014/main" id="{00000000-0008-0000-0700-000009000000}"/>
            </a:ext>
          </a:extLst>
        </xdr:cNvPr>
        <xdr:cNvSpPr/>
      </xdr:nvSpPr>
      <xdr:spPr>
        <a:xfrm>
          <a:off x="1409700" y="9790636"/>
          <a:ext cx="1463675" cy="457200"/>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Ⓗで項目を追加した場合</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同じ内容を入力してください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2</xdr:col>
      <xdr:colOff>768351</xdr:colOff>
      <xdr:row>36</xdr:row>
      <xdr:rowOff>28575</xdr:rowOff>
    </xdr:from>
    <xdr:to>
      <xdr:col>2</xdr:col>
      <xdr:colOff>1008676</xdr:colOff>
      <xdr:row>36</xdr:row>
      <xdr:rowOff>264661</xdr:rowOff>
    </xdr:to>
    <xdr:sp macro="" textlink="">
      <xdr:nvSpPr>
        <xdr:cNvPr id="10" name="円/楕円 19">
          <a:extLst>
            <a:ext uri="{FF2B5EF4-FFF2-40B4-BE49-F238E27FC236}">
              <a16:creationId xmlns:a16="http://schemas.microsoft.com/office/drawing/2014/main" id="{00000000-0008-0000-0700-00000A000000}"/>
            </a:ext>
          </a:extLst>
        </xdr:cNvPr>
        <xdr:cNvSpPr/>
      </xdr:nvSpPr>
      <xdr:spPr>
        <a:xfrm>
          <a:off x="2673351" y="9677400"/>
          <a:ext cx="240325" cy="2360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6</xdr:col>
      <xdr:colOff>1289049</xdr:colOff>
      <xdr:row>77</xdr:row>
      <xdr:rowOff>238124</xdr:rowOff>
    </xdr:from>
    <xdr:to>
      <xdr:col>8</xdr:col>
      <xdr:colOff>104775</xdr:colOff>
      <xdr:row>80</xdr:row>
      <xdr:rowOff>314324</xdr:rowOff>
    </xdr:to>
    <xdr:sp macro="" textlink="">
      <xdr:nvSpPr>
        <xdr:cNvPr id="11" name="角丸四角形 78">
          <a:extLst>
            <a:ext uri="{FF2B5EF4-FFF2-40B4-BE49-F238E27FC236}">
              <a16:creationId xmlns:a16="http://schemas.microsoft.com/office/drawing/2014/main" id="{00000000-0008-0000-0700-00000B000000}"/>
            </a:ext>
          </a:extLst>
        </xdr:cNvPr>
        <xdr:cNvSpPr/>
      </xdr:nvSpPr>
      <xdr:spPr>
        <a:xfrm>
          <a:off x="8147049" y="19697699"/>
          <a:ext cx="1844676" cy="1000125"/>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800">
              <a:solidFill>
                <a:sysClr val="windowText" lastClr="000000"/>
              </a:solidFill>
              <a:latin typeface="Meiryo UI" pitchFamily="50" charset="-128"/>
              <a:ea typeface="Meiryo UI" pitchFamily="50" charset="-128"/>
              <a:cs typeface="Meiryo UI" pitchFamily="50" charset="-128"/>
            </a:rPr>
            <a:t>支出を記録したら、振返りをしましょう</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l"/>
          <a:r>
            <a:rPr kumimoji="1" lang="ja-JP" altLang="en-US" sz="800">
              <a:solidFill>
                <a:sysClr val="windowText" lastClr="000000"/>
              </a:solidFill>
              <a:latin typeface="Meiryo UI" pitchFamily="50" charset="-128"/>
              <a:ea typeface="Meiryo UI" pitchFamily="50" charset="-128"/>
              <a:cs typeface="Meiryo UI" pitchFamily="50" charset="-128"/>
            </a:rPr>
            <a:t>◎：</a:t>
          </a:r>
          <a:r>
            <a:rPr kumimoji="1" lang="ja-JP" altLang="en-US" sz="800" b="1">
              <a:solidFill>
                <a:sysClr val="windowText" lastClr="000000"/>
              </a:solidFill>
              <a:latin typeface="Meiryo UI" pitchFamily="50" charset="-128"/>
              <a:ea typeface="Meiryo UI" pitchFamily="50" charset="-128"/>
              <a:cs typeface="Meiryo UI" pitchFamily="50" charset="-128"/>
            </a:rPr>
            <a:t>必須</a:t>
          </a:r>
          <a:r>
            <a:rPr kumimoji="1" lang="ja-JP" altLang="en-US" sz="800">
              <a:solidFill>
                <a:sysClr val="windowText" lastClr="000000"/>
              </a:solidFill>
              <a:latin typeface="Meiryo UI" pitchFamily="50" charset="-128"/>
              <a:ea typeface="Meiryo UI" pitchFamily="50" charset="-128"/>
              <a:cs typeface="Meiryo UI" pitchFamily="50" charset="-128"/>
            </a:rPr>
            <a:t>の支出だった</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l"/>
          <a:r>
            <a:rPr kumimoji="1" lang="ja-JP" altLang="en-US" sz="800">
              <a:solidFill>
                <a:sysClr val="windowText" lastClr="000000"/>
              </a:solidFill>
              <a:latin typeface="Meiryo UI" pitchFamily="50" charset="-128"/>
              <a:ea typeface="Meiryo UI" pitchFamily="50" charset="-128"/>
              <a:cs typeface="Meiryo UI" pitchFamily="50" charset="-128"/>
            </a:rPr>
            <a:t>〇：</a:t>
          </a:r>
          <a:r>
            <a:rPr kumimoji="1" lang="ja-JP" altLang="en-US" sz="800" b="1">
              <a:solidFill>
                <a:sysClr val="windowText" lastClr="000000"/>
              </a:solidFill>
              <a:latin typeface="Meiryo UI" pitchFamily="50" charset="-128"/>
              <a:ea typeface="Meiryo UI" pitchFamily="50" charset="-128"/>
              <a:cs typeface="Meiryo UI" pitchFamily="50" charset="-128"/>
            </a:rPr>
            <a:t>どちらかといえば必要</a:t>
          </a:r>
          <a:r>
            <a:rPr kumimoji="1" lang="ja-JP" altLang="en-US" sz="800">
              <a:solidFill>
                <a:sysClr val="windowText" lastClr="000000"/>
              </a:solidFill>
              <a:latin typeface="Meiryo UI" pitchFamily="50" charset="-128"/>
              <a:ea typeface="Meiryo UI" pitchFamily="50" charset="-128"/>
              <a:cs typeface="Meiryo UI" pitchFamily="50" charset="-128"/>
            </a:rPr>
            <a:t>な支出だった</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l"/>
          <a:r>
            <a:rPr kumimoji="1" lang="ja-JP" altLang="en-US" sz="800">
              <a:solidFill>
                <a:sysClr val="windowText" lastClr="000000"/>
              </a:solidFill>
              <a:latin typeface="Meiryo UI" pitchFamily="50" charset="-128"/>
              <a:ea typeface="Meiryo UI" pitchFamily="50" charset="-128"/>
              <a:cs typeface="Meiryo UI" pitchFamily="50" charset="-128"/>
            </a:rPr>
            <a:t>△：</a:t>
          </a:r>
          <a:r>
            <a:rPr kumimoji="1" lang="ja-JP" altLang="en-US" sz="800" b="1">
              <a:solidFill>
                <a:sysClr val="windowText" lastClr="000000"/>
              </a:solidFill>
              <a:latin typeface="Meiryo UI" pitchFamily="50" charset="-128"/>
              <a:ea typeface="Meiryo UI" pitchFamily="50" charset="-128"/>
              <a:cs typeface="Meiryo UI" pitchFamily="50" charset="-128"/>
            </a:rPr>
            <a:t>どちらかといえば不要</a:t>
          </a:r>
          <a:r>
            <a:rPr kumimoji="1" lang="ja-JP" altLang="en-US" sz="800">
              <a:solidFill>
                <a:sysClr val="windowText" lastClr="000000"/>
              </a:solidFill>
              <a:latin typeface="Meiryo UI" pitchFamily="50" charset="-128"/>
              <a:ea typeface="Meiryo UI" pitchFamily="50" charset="-128"/>
              <a:cs typeface="Meiryo UI" pitchFamily="50" charset="-128"/>
            </a:rPr>
            <a:t>な支出だった</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l"/>
          <a:r>
            <a:rPr kumimoji="1" lang="en-US" altLang="ja-JP" sz="800">
              <a:solidFill>
                <a:sysClr val="windowText" lastClr="000000"/>
              </a:solidFill>
              <a:latin typeface="Meiryo UI" pitchFamily="50" charset="-128"/>
              <a:ea typeface="Meiryo UI" pitchFamily="50" charset="-128"/>
              <a:cs typeface="Meiryo UI" pitchFamily="50" charset="-128"/>
            </a:rPr>
            <a:t>×</a:t>
          </a:r>
          <a:r>
            <a:rPr kumimoji="1" lang="ja-JP" altLang="en-US" sz="800">
              <a:solidFill>
                <a:sysClr val="windowText" lastClr="000000"/>
              </a:solidFill>
              <a:latin typeface="Meiryo UI" pitchFamily="50" charset="-128"/>
              <a:ea typeface="Meiryo UI" pitchFamily="50" charset="-128"/>
              <a:cs typeface="Meiryo UI" pitchFamily="50" charset="-128"/>
            </a:rPr>
            <a:t>：</a:t>
          </a:r>
          <a:r>
            <a:rPr kumimoji="1" lang="ja-JP" altLang="en-US" sz="800" b="1">
              <a:solidFill>
                <a:sysClr val="windowText" lastClr="000000"/>
              </a:solidFill>
              <a:latin typeface="Meiryo UI" pitchFamily="50" charset="-128"/>
              <a:ea typeface="Meiryo UI" pitchFamily="50" charset="-128"/>
              <a:cs typeface="Meiryo UI" pitchFamily="50" charset="-128"/>
            </a:rPr>
            <a:t>不要</a:t>
          </a:r>
          <a:r>
            <a:rPr kumimoji="1" lang="ja-JP" altLang="en-US" sz="800">
              <a:solidFill>
                <a:sysClr val="windowText" lastClr="000000"/>
              </a:solidFill>
              <a:latin typeface="Meiryo UI" pitchFamily="50" charset="-128"/>
              <a:ea typeface="Meiryo UI" pitchFamily="50" charset="-128"/>
              <a:cs typeface="Meiryo UI" pitchFamily="50" charset="-128"/>
            </a:rPr>
            <a:t>な支出だった</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7</xdr:col>
      <xdr:colOff>1419225</xdr:colOff>
      <xdr:row>77</xdr:row>
      <xdr:rowOff>153464</xdr:rowOff>
    </xdr:from>
    <xdr:to>
      <xdr:col>8</xdr:col>
      <xdr:colOff>145075</xdr:colOff>
      <xdr:row>78</xdr:row>
      <xdr:rowOff>37125</xdr:rowOff>
    </xdr:to>
    <xdr:sp macro="" textlink="">
      <xdr:nvSpPr>
        <xdr:cNvPr id="12" name="円/楕円 19">
          <a:extLst>
            <a:ext uri="{FF2B5EF4-FFF2-40B4-BE49-F238E27FC236}">
              <a16:creationId xmlns:a16="http://schemas.microsoft.com/office/drawing/2014/main" id="{00000000-0008-0000-0700-00000C000000}"/>
            </a:ext>
          </a:extLst>
        </xdr:cNvPr>
        <xdr:cNvSpPr/>
      </xdr:nvSpPr>
      <xdr:spPr>
        <a:xfrm>
          <a:off x="9791700" y="19613039"/>
          <a:ext cx="240325" cy="2360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5</xdr:col>
      <xdr:colOff>1099608</xdr:colOff>
      <xdr:row>9</xdr:row>
      <xdr:rowOff>118526</xdr:rowOff>
    </xdr:from>
    <xdr:to>
      <xdr:col>6</xdr:col>
      <xdr:colOff>1173691</xdr:colOff>
      <xdr:row>10</xdr:row>
      <xdr:rowOff>178851</xdr:rowOff>
    </xdr:to>
    <xdr:sp macro="" textlink="">
      <xdr:nvSpPr>
        <xdr:cNvPr id="13" name="角丸四角形 78">
          <a:extLst>
            <a:ext uri="{FF2B5EF4-FFF2-40B4-BE49-F238E27FC236}">
              <a16:creationId xmlns:a16="http://schemas.microsoft.com/office/drawing/2014/main" id="{00000000-0008-0000-0700-00000D000000}"/>
            </a:ext>
          </a:extLst>
        </xdr:cNvPr>
        <xdr:cNvSpPr/>
      </xdr:nvSpPr>
      <xdr:spPr>
        <a:xfrm>
          <a:off x="6147858" y="2556926"/>
          <a:ext cx="1883833" cy="317500"/>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残高確認の対象を入力してください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項目は来月以降は自動で入力されます</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6</xdr:col>
      <xdr:colOff>991659</xdr:colOff>
      <xdr:row>9</xdr:row>
      <xdr:rowOff>19049</xdr:rowOff>
    </xdr:from>
    <xdr:to>
      <xdr:col>6</xdr:col>
      <xdr:colOff>1231984</xdr:colOff>
      <xdr:row>9</xdr:row>
      <xdr:rowOff>226560</xdr:rowOff>
    </xdr:to>
    <xdr:sp macro="" textlink="">
      <xdr:nvSpPr>
        <xdr:cNvPr id="14" name="円/楕円 19">
          <a:extLst>
            <a:ext uri="{FF2B5EF4-FFF2-40B4-BE49-F238E27FC236}">
              <a16:creationId xmlns:a16="http://schemas.microsoft.com/office/drawing/2014/main" id="{00000000-0008-0000-0700-00000E000000}"/>
            </a:ext>
          </a:extLst>
        </xdr:cNvPr>
        <xdr:cNvSpPr/>
      </xdr:nvSpPr>
      <xdr:spPr>
        <a:xfrm>
          <a:off x="7849659" y="2457449"/>
          <a:ext cx="240325" cy="207511"/>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9</xdr:col>
      <xdr:colOff>1466850</xdr:colOff>
      <xdr:row>15</xdr:row>
      <xdr:rowOff>70902</xdr:rowOff>
    </xdr:from>
    <xdr:to>
      <xdr:col>11</xdr:col>
      <xdr:colOff>110595</xdr:colOff>
      <xdr:row>17</xdr:row>
      <xdr:rowOff>15340</xdr:rowOff>
    </xdr:to>
    <xdr:sp macro="" textlink="">
      <xdr:nvSpPr>
        <xdr:cNvPr id="15" name="角丸四角形 78">
          <a:extLst>
            <a:ext uri="{FF2B5EF4-FFF2-40B4-BE49-F238E27FC236}">
              <a16:creationId xmlns:a16="http://schemas.microsoft.com/office/drawing/2014/main" id="{00000000-0008-0000-0700-00000F000000}"/>
            </a:ext>
          </a:extLst>
        </xdr:cNvPr>
        <xdr:cNvSpPr/>
      </xdr:nvSpPr>
      <xdr:spPr>
        <a:xfrm>
          <a:off x="11839575" y="4052352"/>
          <a:ext cx="1882245" cy="458788"/>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入力が終わったら、</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b="1">
              <a:solidFill>
                <a:sysClr val="windowText" lastClr="000000"/>
              </a:solidFill>
              <a:latin typeface="Meiryo UI" pitchFamily="50" charset="-128"/>
              <a:ea typeface="Meiryo UI" pitchFamily="50" charset="-128"/>
              <a:cs typeface="Meiryo UI" pitchFamily="50" charset="-128"/>
            </a:rPr>
            <a:t>確認済</a:t>
          </a:r>
          <a:r>
            <a:rPr kumimoji="1" lang="ja-JP" altLang="en-US" sz="800">
              <a:solidFill>
                <a:sysClr val="windowText" lastClr="000000"/>
              </a:solidFill>
              <a:latin typeface="Meiryo UI" pitchFamily="50" charset="-128"/>
              <a:ea typeface="Meiryo UI" pitchFamily="50" charset="-128"/>
              <a:cs typeface="Meiryo UI" pitchFamily="50" charset="-128"/>
            </a:rPr>
            <a:t>に変更してください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10</xdr:col>
      <xdr:colOff>1682751</xdr:colOff>
      <xdr:row>15</xdr:row>
      <xdr:rowOff>8792</xdr:rowOff>
    </xdr:from>
    <xdr:to>
      <xdr:col>11</xdr:col>
      <xdr:colOff>168888</xdr:colOff>
      <xdr:row>15</xdr:row>
      <xdr:rowOff>244145</xdr:rowOff>
    </xdr:to>
    <xdr:sp macro="" textlink="">
      <xdr:nvSpPr>
        <xdr:cNvPr id="16" name="円/楕円 19">
          <a:extLst>
            <a:ext uri="{FF2B5EF4-FFF2-40B4-BE49-F238E27FC236}">
              <a16:creationId xmlns:a16="http://schemas.microsoft.com/office/drawing/2014/main" id="{00000000-0008-0000-0700-000010000000}"/>
            </a:ext>
          </a:extLst>
        </xdr:cNvPr>
        <xdr:cNvSpPr/>
      </xdr:nvSpPr>
      <xdr:spPr>
        <a:xfrm>
          <a:off x="13541376" y="3990242"/>
          <a:ext cx="238737" cy="235353"/>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6</xdr:col>
      <xdr:colOff>447675</xdr:colOff>
      <xdr:row>21</xdr:row>
      <xdr:rowOff>65913</xdr:rowOff>
    </xdr:from>
    <xdr:to>
      <xdr:col>8</xdr:col>
      <xdr:colOff>57150</xdr:colOff>
      <xdr:row>22</xdr:row>
      <xdr:rowOff>184150</xdr:rowOff>
    </xdr:to>
    <xdr:sp macro="" textlink="">
      <xdr:nvSpPr>
        <xdr:cNvPr id="17" name="角丸四角形 78">
          <a:extLst>
            <a:ext uri="{FF2B5EF4-FFF2-40B4-BE49-F238E27FC236}">
              <a16:creationId xmlns:a16="http://schemas.microsoft.com/office/drawing/2014/main" id="{00000000-0008-0000-0700-000011000000}"/>
            </a:ext>
          </a:extLst>
        </xdr:cNvPr>
        <xdr:cNvSpPr/>
      </xdr:nvSpPr>
      <xdr:spPr>
        <a:xfrm>
          <a:off x="7305675" y="5590413"/>
          <a:ext cx="2638425" cy="375412"/>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赤いセル</a:t>
          </a:r>
          <a:r>
            <a:rPr kumimoji="1" lang="en-US" altLang="ja-JP" sz="800">
              <a:solidFill>
                <a:sysClr val="windowText" lastClr="000000"/>
              </a:solidFill>
              <a:latin typeface="Meiryo UI" pitchFamily="50" charset="-128"/>
              <a:ea typeface="Meiryo UI" pitchFamily="50" charset="-128"/>
              <a:cs typeface="Meiryo UI" pitchFamily="50" charset="-128"/>
            </a:rPr>
            <a:t>(D16)</a:t>
          </a:r>
          <a:r>
            <a:rPr kumimoji="1" lang="ja-JP" altLang="en-US" sz="800">
              <a:solidFill>
                <a:sysClr val="windowText" lastClr="000000"/>
              </a:solidFill>
              <a:latin typeface="Meiryo UI" pitchFamily="50" charset="-128"/>
              <a:ea typeface="Meiryo UI" pitchFamily="50" charset="-128"/>
              <a:cs typeface="Meiryo UI" pitchFamily="50" charset="-128"/>
            </a:rPr>
            <a:t>の数字と同じになることを確認</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後払いがある場合は、差額が出ることがあります</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8</xdr:col>
      <xdr:colOff>3175</xdr:colOff>
      <xdr:row>20</xdr:row>
      <xdr:rowOff>184150</xdr:rowOff>
    </xdr:from>
    <xdr:to>
      <xdr:col>8</xdr:col>
      <xdr:colOff>242366</xdr:colOff>
      <xdr:row>21</xdr:row>
      <xdr:rowOff>201161</xdr:rowOff>
    </xdr:to>
    <xdr:sp macro="" textlink="">
      <xdr:nvSpPr>
        <xdr:cNvPr id="18" name="円/楕円 19">
          <a:extLst>
            <a:ext uri="{FF2B5EF4-FFF2-40B4-BE49-F238E27FC236}">
              <a16:creationId xmlns:a16="http://schemas.microsoft.com/office/drawing/2014/main" id="{00000000-0008-0000-0700-000012000000}"/>
            </a:ext>
          </a:extLst>
        </xdr:cNvPr>
        <xdr:cNvSpPr/>
      </xdr:nvSpPr>
      <xdr:spPr>
        <a:xfrm>
          <a:off x="9890125" y="5451475"/>
          <a:ext cx="239191" cy="2741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2</xdr:col>
      <xdr:colOff>762000</xdr:colOff>
      <xdr:row>24</xdr:row>
      <xdr:rowOff>14653</xdr:rowOff>
    </xdr:from>
    <xdr:to>
      <xdr:col>2</xdr:col>
      <xdr:colOff>1000737</xdr:colOff>
      <xdr:row>24</xdr:row>
      <xdr:rowOff>250739</xdr:rowOff>
    </xdr:to>
    <xdr:sp macro="" textlink="">
      <xdr:nvSpPr>
        <xdr:cNvPr id="19" name="円/楕円 19">
          <a:extLst>
            <a:ext uri="{FF2B5EF4-FFF2-40B4-BE49-F238E27FC236}">
              <a16:creationId xmlns:a16="http://schemas.microsoft.com/office/drawing/2014/main" id="{00000000-0008-0000-0700-000013000000}"/>
            </a:ext>
          </a:extLst>
        </xdr:cNvPr>
        <xdr:cNvSpPr/>
      </xdr:nvSpPr>
      <xdr:spPr>
        <a:xfrm>
          <a:off x="2667000" y="6310678"/>
          <a:ext cx="238737" cy="2360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0</xdr:col>
      <xdr:colOff>111125</xdr:colOff>
      <xdr:row>0</xdr:row>
      <xdr:rowOff>55563</xdr:rowOff>
    </xdr:from>
    <xdr:to>
      <xdr:col>11</xdr:col>
      <xdr:colOff>460375</xdr:colOff>
      <xdr:row>19</xdr:row>
      <xdr:rowOff>79904</xdr:rowOff>
    </xdr:to>
    <xdr:sp macro="" textlink="">
      <xdr:nvSpPr>
        <xdr:cNvPr id="20" name="四角形: 角を丸くする 19">
          <a:extLst>
            <a:ext uri="{FF2B5EF4-FFF2-40B4-BE49-F238E27FC236}">
              <a16:creationId xmlns:a16="http://schemas.microsoft.com/office/drawing/2014/main" id="{25DBDE62-3F4E-447E-A876-D02D43B47065}"/>
            </a:ext>
          </a:extLst>
        </xdr:cNvPr>
        <xdr:cNvSpPr/>
      </xdr:nvSpPr>
      <xdr:spPr>
        <a:xfrm>
          <a:off x="111125" y="55563"/>
          <a:ext cx="13946188" cy="4977341"/>
        </a:xfrm>
        <a:prstGeom prst="roundRect">
          <a:avLst>
            <a:gd name="adj" fmla="val 5533"/>
          </a:avLst>
        </a:prstGeom>
        <a:solidFill>
          <a:srgbClr val="FF6600">
            <a:alpha val="79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600">
              <a:solidFill>
                <a:schemeClr val="bg1"/>
              </a:solidFill>
              <a:latin typeface="Meiryo UI" panose="020B0604030504040204" pitchFamily="50" charset="-128"/>
              <a:ea typeface="Meiryo UI" panose="020B0604030504040204" pitchFamily="50" charset="-128"/>
            </a:rPr>
            <a:t>奨学金受給決定後に順次作成いただく「金銭管理シート」のサンプルです。</a:t>
          </a:r>
          <a:endParaRPr kumimoji="1" lang="en-US" altLang="ja-JP" sz="6600">
            <a:solidFill>
              <a:schemeClr val="bg1"/>
            </a:solidFill>
            <a:latin typeface="Meiryo UI" panose="020B0604030504040204" pitchFamily="50" charset="-128"/>
            <a:ea typeface="Meiryo UI" panose="020B0604030504040204" pitchFamily="50" charset="-128"/>
          </a:endParaRPr>
        </a:p>
        <a:p>
          <a:pPr algn="ctr"/>
          <a:r>
            <a:rPr kumimoji="1" lang="ja-JP" altLang="en-US" sz="6600">
              <a:solidFill>
                <a:schemeClr val="bg1"/>
              </a:solidFill>
              <a:latin typeface="Meiryo UI" panose="020B0604030504040204" pitchFamily="50" charset="-128"/>
              <a:ea typeface="Meiryo UI" panose="020B0604030504040204" pitchFamily="50" charset="-128"/>
            </a:rPr>
            <a:t>応募時にご提出いただく必要はありません。</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300471</xdr:colOff>
      <xdr:row>0</xdr:row>
      <xdr:rowOff>66676</xdr:rowOff>
    </xdr:from>
    <xdr:to>
      <xdr:col>8</xdr:col>
      <xdr:colOff>19050</xdr:colOff>
      <xdr:row>8</xdr:row>
      <xdr:rowOff>119063</xdr:rowOff>
    </xdr:to>
    <xdr:sp macro="" textlink="">
      <xdr:nvSpPr>
        <xdr:cNvPr id="2" name="四角形: 角を丸くする 1">
          <a:extLst>
            <a:ext uri="{FF2B5EF4-FFF2-40B4-BE49-F238E27FC236}">
              <a16:creationId xmlns:a16="http://schemas.microsoft.com/office/drawing/2014/main" id="{00000000-0008-0000-0800-000002000000}"/>
            </a:ext>
          </a:extLst>
        </xdr:cNvPr>
        <xdr:cNvSpPr/>
      </xdr:nvSpPr>
      <xdr:spPr>
        <a:xfrm>
          <a:off x="300471" y="66676"/>
          <a:ext cx="9605529" cy="2233612"/>
        </a:xfrm>
        <a:prstGeom prst="roundRect">
          <a:avLst>
            <a:gd name="adj" fmla="val 4512"/>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chemeClr val="tx1">
                  <a:lumMod val="75000"/>
                  <a:lumOff val="25000"/>
                </a:schemeClr>
              </a:solidFill>
              <a:latin typeface="Meiryo UI" panose="020B0604030504040204" pitchFamily="50" charset="-128"/>
              <a:ea typeface="Meiryo UI" panose="020B0604030504040204" pitchFamily="50" charset="-128"/>
            </a:rPr>
            <a:t>色が付いているセルに入力をします。</a:t>
          </a:r>
          <a:r>
            <a:rPr kumimoji="1" lang="ja-JP" altLang="en-US" sz="1400" b="1">
              <a:solidFill>
                <a:schemeClr val="tx1">
                  <a:lumMod val="75000"/>
                  <a:lumOff val="25000"/>
                </a:schemeClr>
              </a:solidFill>
              <a:latin typeface="Meiryo UI" panose="020B0604030504040204" pitchFamily="50" charset="-128"/>
              <a:ea typeface="Meiryo UI" panose="020B0604030504040204" pitchFamily="50" charset="-128"/>
            </a:rPr>
            <a:t>（式が入っているセルは入力できなくなっています。）</a:t>
          </a:r>
          <a:endParaRPr kumimoji="1" lang="en-US" altLang="ja-JP" sz="1400" b="1">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600" b="1">
              <a:solidFill>
                <a:schemeClr val="tx1">
                  <a:lumMod val="75000"/>
                  <a:lumOff val="25000"/>
                </a:schemeClr>
              </a:solidFill>
              <a:latin typeface="Meiryo UI" panose="020B0604030504040204" pitchFamily="50" charset="-128"/>
              <a:ea typeface="Meiryo UI" panose="020B0604030504040204" pitchFamily="50" charset="-128"/>
            </a:rPr>
            <a:t>計画と振り返りをすることで、金トレになります！</a:t>
          </a:r>
          <a:endParaRPr kumimoji="1" lang="en-US" altLang="ja-JP" sz="1400" b="1">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400" b="1" baseline="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① 黄色　：月初</a:t>
          </a:r>
          <a:endParaRPr kumimoji="1" lang="en-US" altLang="ja-JP" sz="1400" b="0">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　②</a:t>
          </a:r>
          <a:r>
            <a:rPr kumimoji="1" lang="ja-JP" altLang="en-US" sz="1400" b="0" baseline="0">
              <a:solidFill>
                <a:schemeClr val="tx1">
                  <a:lumMod val="75000"/>
                  <a:lumOff val="25000"/>
                </a:schemeClr>
              </a:solidFill>
              <a:latin typeface="Meiryo UI" panose="020B0604030504040204" pitchFamily="50" charset="-128"/>
              <a:ea typeface="Meiryo UI" panose="020B0604030504040204" pitchFamily="50" charset="-128"/>
            </a:rPr>
            <a:t> </a:t>
          </a:r>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緑色　：収入・支出がある日（家計簿です）</a:t>
          </a:r>
          <a:endParaRPr kumimoji="1" lang="en-US" altLang="ja-JP" sz="1400" b="0">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　③オレンジ：面談実施日</a:t>
          </a:r>
          <a:endParaRPr kumimoji="1" lang="en-US" altLang="ja-JP" sz="1400" b="0">
            <a:solidFill>
              <a:schemeClr val="tx1">
                <a:lumMod val="75000"/>
                <a:lumOff val="25000"/>
              </a:schemeClr>
            </a:solidFill>
            <a:latin typeface="Meiryo UI" panose="020B0604030504040204" pitchFamily="50" charset="-128"/>
            <a:ea typeface="Meiryo UI" panose="020B0604030504040204" pitchFamily="50" charset="-128"/>
          </a:endParaRPr>
        </a:p>
        <a:p>
          <a:pPr algn="l"/>
          <a:r>
            <a:rPr kumimoji="1" lang="ja-JP" altLang="en-US" sz="1400" b="0">
              <a:solidFill>
                <a:schemeClr val="tx1">
                  <a:lumMod val="75000"/>
                  <a:lumOff val="25000"/>
                </a:schemeClr>
              </a:solidFill>
              <a:latin typeface="Meiryo UI" panose="020B0604030504040204" pitchFamily="50" charset="-128"/>
              <a:ea typeface="Meiryo UI" panose="020B0604030504040204" pitchFamily="50" charset="-128"/>
            </a:rPr>
            <a:t>　③ 水色　：月末（翌月の黄色入力と同じ日に記入するのがオススメ）</a:t>
          </a:r>
          <a:endParaRPr kumimoji="1" lang="en-US" altLang="ja-JP" sz="1400" b="0">
            <a:solidFill>
              <a:schemeClr val="tx1">
                <a:lumMod val="75000"/>
                <a:lumOff val="25000"/>
              </a:schemeClr>
            </a:solidFill>
            <a:latin typeface="Meiryo UI" panose="020B0604030504040204" pitchFamily="50" charset="-128"/>
            <a:ea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6</xdr:col>
          <xdr:colOff>609600</xdr:colOff>
          <xdr:row>29</xdr:row>
          <xdr:rowOff>12700</xdr:rowOff>
        </xdr:from>
        <xdr:to>
          <xdr:col>6</xdr:col>
          <xdr:colOff>965200</xdr:colOff>
          <xdr:row>29</xdr:row>
          <xdr:rowOff>260350</xdr:rowOff>
        </xdr:to>
        <xdr:sp macro="" textlink="">
          <xdr:nvSpPr>
            <xdr:cNvPr id="83969" name="Check Box 1" hidden="1">
              <a:extLst>
                <a:ext uri="{63B3BB69-23CF-44E3-9099-C40C66FF867C}">
                  <a14:compatExt spid="_x0000_s83969"/>
                </a:ext>
                <a:ext uri="{FF2B5EF4-FFF2-40B4-BE49-F238E27FC236}">
                  <a16:creationId xmlns:a16="http://schemas.microsoft.com/office/drawing/2014/main" id="{00000000-0008-0000-0800-000001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31749</xdr:colOff>
      <xdr:row>72</xdr:row>
      <xdr:rowOff>133350</xdr:rowOff>
    </xdr:from>
    <xdr:to>
      <xdr:col>10</xdr:col>
      <xdr:colOff>9524</xdr:colOff>
      <xdr:row>74</xdr:row>
      <xdr:rowOff>152400</xdr:rowOff>
    </xdr:to>
    <xdr:sp macro="" textlink="">
      <xdr:nvSpPr>
        <xdr:cNvPr id="4" name="角丸四角形 78">
          <a:extLst>
            <a:ext uri="{FF2B5EF4-FFF2-40B4-BE49-F238E27FC236}">
              <a16:creationId xmlns:a16="http://schemas.microsoft.com/office/drawing/2014/main" id="{00000000-0008-0000-0800-000004000000}"/>
            </a:ext>
          </a:extLst>
        </xdr:cNvPr>
        <xdr:cNvSpPr/>
      </xdr:nvSpPr>
      <xdr:spPr>
        <a:xfrm>
          <a:off x="10404474" y="18364200"/>
          <a:ext cx="1463675" cy="457200"/>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当てはまる項目がない場合</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空欄に追加してください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9</xdr:col>
      <xdr:colOff>1295400</xdr:colOff>
      <xdr:row>72</xdr:row>
      <xdr:rowOff>20114</xdr:rowOff>
    </xdr:from>
    <xdr:to>
      <xdr:col>10</xdr:col>
      <xdr:colOff>49825</xdr:colOff>
      <xdr:row>73</xdr:row>
      <xdr:rowOff>37125</xdr:rowOff>
    </xdr:to>
    <xdr:sp macro="" textlink="">
      <xdr:nvSpPr>
        <xdr:cNvPr id="5" name="円/楕円 19">
          <a:extLst>
            <a:ext uri="{FF2B5EF4-FFF2-40B4-BE49-F238E27FC236}">
              <a16:creationId xmlns:a16="http://schemas.microsoft.com/office/drawing/2014/main" id="{00000000-0008-0000-0800-000005000000}"/>
            </a:ext>
          </a:extLst>
        </xdr:cNvPr>
        <xdr:cNvSpPr/>
      </xdr:nvSpPr>
      <xdr:spPr>
        <a:xfrm>
          <a:off x="11668125" y="18250964"/>
          <a:ext cx="240325" cy="2360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1</xdr:col>
      <xdr:colOff>733425</xdr:colOff>
      <xdr:row>24</xdr:row>
      <xdr:rowOff>103711</xdr:rowOff>
    </xdr:from>
    <xdr:to>
      <xdr:col>2</xdr:col>
      <xdr:colOff>920750</xdr:colOff>
      <xdr:row>25</xdr:row>
      <xdr:rowOff>341836</xdr:rowOff>
    </xdr:to>
    <xdr:sp macro="" textlink="">
      <xdr:nvSpPr>
        <xdr:cNvPr id="6" name="角丸四角形 78">
          <a:extLst>
            <a:ext uri="{FF2B5EF4-FFF2-40B4-BE49-F238E27FC236}">
              <a16:creationId xmlns:a16="http://schemas.microsoft.com/office/drawing/2014/main" id="{00000000-0008-0000-0800-000006000000}"/>
            </a:ext>
          </a:extLst>
        </xdr:cNvPr>
        <xdr:cNvSpPr/>
      </xdr:nvSpPr>
      <xdr:spPr>
        <a:xfrm>
          <a:off x="1362075" y="6399736"/>
          <a:ext cx="1463675" cy="495300"/>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Ⓖで項目を追加した場合</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同じ内容を入力してください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9</xdr:col>
      <xdr:colOff>28575</xdr:colOff>
      <xdr:row>102</xdr:row>
      <xdr:rowOff>160861</xdr:rowOff>
    </xdr:from>
    <xdr:to>
      <xdr:col>10</xdr:col>
      <xdr:colOff>6350</xdr:colOff>
      <xdr:row>104</xdr:row>
      <xdr:rowOff>179911</xdr:rowOff>
    </xdr:to>
    <xdr:sp macro="" textlink="">
      <xdr:nvSpPr>
        <xdr:cNvPr id="7" name="角丸四角形 78">
          <a:extLst>
            <a:ext uri="{FF2B5EF4-FFF2-40B4-BE49-F238E27FC236}">
              <a16:creationId xmlns:a16="http://schemas.microsoft.com/office/drawing/2014/main" id="{00000000-0008-0000-0800-000007000000}"/>
            </a:ext>
          </a:extLst>
        </xdr:cNvPr>
        <xdr:cNvSpPr/>
      </xdr:nvSpPr>
      <xdr:spPr>
        <a:xfrm>
          <a:off x="10401300" y="25516411"/>
          <a:ext cx="1463675" cy="457200"/>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当てはまる項目がない場合</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空欄に追加してください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9</xdr:col>
      <xdr:colOff>1292226</xdr:colOff>
      <xdr:row>102</xdr:row>
      <xdr:rowOff>47625</xdr:rowOff>
    </xdr:from>
    <xdr:to>
      <xdr:col>10</xdr:col>
      <xdr:colOff>46651</xdr:colOff>
      <xdr:row>103</xdr:row>
      <xdr:rowOff>64636</xdr:rowOff>
    </xdr:to>
    <xdr:sp macro="" textlink="">
      <xdr:nvSpPr>
        <xdr:cNvPr id="8" name="円/楕円 19">
          <a:extLst>
            <a:ext uri="{FF2B5EF4-FFF2-40B4-BE49-F238E27FC236}">
              <a16:creationId xmlns:a16="http://schemas.microsoft.com/office/drawing/2014/main" id="{00000000-0008-0000-0800-000008000000}"/>
            </a:ext>
          </a:extLst>
        </xdr:cNvPr>
        <xdr:cNvSpPr/>
      </xdr:nvSpPr>
      <xdr:spPr>
        <a:xfrm>
          <a:off x="11664951" y="25403175"/>
          <a:ext cx="240325" cy="2360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1</xdr:col>
      <xdr:colOff>781050</xdr:colOff>
      <xdr:row>36</xdr:row>
      <xdr:rowOff>141811</xdr:rowOff>
    </xdr:from>
    <xdr:to>
      <xdr:col>2</xdr:col>
      <xdr:colOff>968375</xdr:colOff>
      <xdr:row>37</xdr:row>
      <xdr:rowOff>313261</xdr:rowOff>
    </xdr:to>
    <xdr:sp macro="" textlink="">
      <xdr:nvSpPr>
        <xdr:cNvPr id="9" name="角丸四角形 78">
          <a:extLst>
            <a:ext uri="{FF2B5EF4-FFF2-40B4-BE49-F238E27FC236}">
              <a16:creationId xmlns:a16="http://schemas.microsoft.com/office/drawing/2014/main" id="{00000000-0008-0000-0800-000009000000}"/>
            </a:ext>
          </a:extLst>
        </xdr:cNvPr>
        <xdr:cNvSpPr/>
      </xdr:nvSpPr>
      <xdr:spPr>
        <a:xfrm>
          <a:off x="1409700" y="9790636"/>
          <a:ext cx="1463675" cy="457200"/>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Ⓗで項目を追加した場合</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同じ内容を入力してください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2</xdr:col>
      <xdr:colOff>768351</xdr:colOff>
      <xdr:row>36</xdr:row>
      <xdr:rowOff>28575</xdr:rowOff>
    </xdr:from>
    <xdr:to>
      <xdr:col>2</xdr:col>
      <xdr:colOff>1008676</xdr:colOff>
      <xdr:row>36</xdr:row>
      <xdr:rowOff>264661</xdr:rowOff>
    </xdr:to>
    <xdr:sp macro="" textlink="">
      <xdr:nvSpPr>
        <xdr:cNvPr id="10" name="円/楕円 19">
          <a:extLst>
            <a:ext uri="{FF2B5EF4-FFF2-40B4-BE49-F238E27FC236}">
              <a16:creationId xmlns:a16="http://schemas.microsoft.com/office/drawing/2014/main" id="{00000000-0008-0000-0800-00000A000000}"/>
            </a:ext>
          </a:extLst>
        </xdr:cNvPr>
        <xdr:cNvSpPr/>
      </xdr:nvSpPr>
      <xdr:spPr>
        <a:xfrm>
          <a:off x="2673351" y="9677400"/>
          <a:ext cx="240325" cy="2360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6</xdr:col>
      <xdr:colOff>1289049</xdr:colOff>
      <xdr:row>77</xdr:row>
      <xdr:rowOff>238124</xdr:rowOff>
    </xdr:from>
    <xdr:to>
      <xdr:col>8</xdr:col>
      <xdr:colOff>104775</xdr:colOff>
      <xdr:row>80</xdr:row>
      <xdr:rowOff>314324</xdr:rowOff>
    </xdr:to>
    <xdr:sp macro="" textlink="">
      <xdr:nvSpPr>
        <xdr:cNvPr id="11" name="角丸四角形 78">
          <a:extLst>
            <a:ext uri="{FF2B5EF4-FFF2-40B4-BE49-F238E27FC236}">
              <a16:creationId xmlns:a16="http://schemas.microsoft.com/office/drawing/2014/main" id="{00000000-0008-0000-0800-00000B000000}"/>
            </a:ext>
          </a:extLst>
        </xdr:cNvPr>
        <xdr:cNvSpPr/>
      </xdr:nvSpPr>
      <xdr:spPr>
        <a:xfrm>
          <a:off x="8147049" y="19697699"/>
          <a:ext cx="1844676" cy="1000125"/>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800">
              <a:solidFill>
                <a:sysClr val="windowText" lastClr="000000"/>
              </a:solidFill>
              <a:latin typeface="Meiryo UI" pitchFamily="50" charset="-128"/>
              <a:ea typeface="Meiryo UI" pitchFamily="50" charset="-128"/>
              <a:cs typeface="Meiryo UI" pitchFamily="50" charset="-128"/>
            </a:rPr>
            <a:t>支出を記録したら、振返りをしましょう</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l"/>
          <a:r>
            <a:rPr kumimoji="1" lang="ja-JP" altLang="en-US" sz="800">
              <a:solidFill>
                <a:sysClr val="windowText" lastClr="000000"/>
              </a:solidFill>
              <a:latin typeface="Meiryo UI" pitchFamily="50" charset="-128"/>
              <a:ea typeface="Meiryo UI" pitchFamily="50" charset="-128"/>
              <a:cs typeface="Meiryo UI" pitchFamily="50" charset="-128"/>
            </a:rPr>
            <a:t>◎：</a:t>
          </a:r>
          <a:r>
            <a:rPr kumimoji="1" lang="ja-JP" altLang="en-US" sz="800" b="1">
              <a:solidFill>
                <a:sysClr val="windowText" lastClr="000000"/>
              </a:solidFill>
              <a:latin typeface="Meiryo UI" pitchFamily="50" charset="-128"/>
              <a:ea typeface="Meiryo UI" pitchFamily="50" charset="-128"/>
              <a:cs typeface="Meiryo UI" pitchFamily="50" charset="-128"/>
            </a:rPr>
            <a:t>必須</a:t>
          </a:r>
          <a:r>
            <a:rPr kumimoji="1" lang="ja-JP" altLang="en-US" sz="800">
              <a:solidFill>
                <a:sysClr val="windowText" lastClr="000000"/>
              </a:solidFill>
              <a:latin typeface="Meiryo UI" pitchFamily="50" charset="-128"/>
              <a:ea typeface="Meiryo UI" pitchFamily="50" charset="-128"/>
              <a:cs typeface="Meiryo UI" pitchFamily="50" charset="-128"/>
            </a:rPr>
            <a:t>の支出だった</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l"/>
          <a:r>
            <a:rPr kumimoji="1" lang="ja-JP" altLang="en-US" sz="800">
              <a:solidFill>
                <a:sysClr val="windowText" lastClr="000000"/>
              </a:solidFill>
              <a:latin typeface="Meiryo UI" pitchFamily="50" charset="-128"/>
              <a:ea typeface="Meiryo UI" pitchFamily="50" charset="-128"/>
              <a:cs typeface="Meiryo UI" pitchFamily="50" charset="-128"/>
            </a:rPr>
            <a:t>〇：</a:t>
          </a:r>
          <a:r>
            <a:rPr kumimoji="1" lang="ja-JP" altLang="en-US" sz="800" b="1">
              <a:solidFill>
                <a:sysClr val="windowText" lastClr="000000"/>
              </a:solidFill>
              <a:latin typeface="Meiryo UI" pitchFamily="50" charset="-128"/>
              <a:ea typeface="Meiryo UI" pitchFamily="50" charset="-128"/>
              <a:cs typeface="Meiryo UI" pitchFamily="50" charset="-128"/>
            </a:rPr>
            <a:t>どちらかといえば必要</a:t>
          </a:r>
          <a:r>
            <a:rPr kumimoji="1" lang="ja-JP" altLang="en-US" sz="800">
              <a:solidFill>
                <a:sysClr val="windowText" lastClr="000000"/>
              </a:solidFill>
              <a:latin typeface="Meiryo UI" pitchFamily="50" charset="-128"/>
              <a:ea typeface="Meiryo UI" pitchFamily="50" charset="-128"/>
              <a:cs typeface="Meiryo UI" pitchFamily="50" charset="-128"/>
            </a:rPr>
            <a:t>な支出だった</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l"/>
          <a:r>
            <a:rPr kumimoji="1" lang="ja-JP" altLang="en-US" sz="800">
              <a:solidFill>
                <a:sysClr val="windowText" lastClr="000000"/>
              </a:solidFill>
              <a:latin typeface="Meiryo UI" pitchFamily="50" charset="-128"/>
              <a:ea typeface="Meiryo UI" pitchFamily="50" charset="-128"/>
              <a:cs typeface="Meiryo UI" pitchFamily="50" charset="-128"/>
            </a:rPr>
            <a:t>△：</a:t>
          </a:r>
          <a:r>
            <a:rPr kumimoji="1" lang="ja-JP" altLang="en-US" sz="800" b="1">
              <a:solidFill>
                <a:sysClr val="windowText" lastClr="000000"/>
              </a:solidFill>
              <a:latin typeface="Meiryo UI" pitchFamily="50" charset="-128"/>
              <a:ea typeface="Meiryo UI" pitchFamily="50" charset="-128"/>
              <a:cs typeface="Meiryo UI" pitchFamily="50" charset="-128"/>
            </a:rPr>
            <a:t>どちらかといえば不要</a:t>
          </a:r>
          <a:r>
            <a:rPr kumimoji="1" lang="ja-JP" altLang="en-US" sz="800">
              <a:solidFill>
                <a:sysClr val="windowText" lastClr="000000"/>
              </a:solidFill>
              <a:latin typeface="Meiryo UI" pitchFamily="50" charset="-128"/>
              <a:ea typeface="Meiryo UI" pitchFamily="50" charset="-128"/>
              <a:cs typeface="Meiryo UI" pitchFamily="50" charset="-128"/>
            </a:rPr>
            <a:t>な支出だった</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l"/>
          <a:r>
            <a:rPr kumimoji="1" lang="en-US" altLang="ja-JP" sz="800">
              <a:solidFill>
                <a:sysClr val="windowText" lastClr="000000"/>
              </a:solidFill>
              <a:latin typeface="Meiryo UI" pitchFamily="50" charset="-128"/>
              <a:ea typeface="Meiryo UI" pitchFamily="50" charset="-128"/>
              <a:cs typeface="Meiryo UI" pitchFamily="50" charset="-128"/>
            </a:rPr>
            <a:t>×</a:t>
          </a:r>
          <a:r>
            <a:rPr kumimoji="1" lang="ja-JP" altLang="en-US" sz="800">
              <a:solidFill>
                <a:sysClr val="windowText" lastClr="000000"/>
              </a:solidFill>
              <a:latin typeface="Meiryo UI" pitchFamily="50" charset="-128"/>
              <a:ea typeface="Meiryo UI" pitchFamily="50" charset="-128"/>
              <a:cs typeface="Meiryo UI" pitchFamily="50" charset="-128"/>
            </a:rPr>
            <a:t>：</a:t>
          </a:r>
          <a:r>
            <a:rPr kumimoji="1" lang="ja-JP" altLang="en-US" sz="800" b="1">
              <a:solidFill>
                <a:sysClr val="windowText" lastClr="000000"/>
              </a:solidFill>
              <a:latin typeface="Meiryo UI" pitchFamily="50" charset="-128"/>
              <a:ea typeface="Meiryo UI" pitchFamily="50" charset="-128"/>
              <a:cs typeface="Meiryo UI" pitchFamily="50" charset="-128"/>
            </a:rPr>
            <a:t>不要</a:t>
          </a:r>
          <a:r>
            <a:rPr kumimoji="1" lang="ja-JP" altLang="en-US" sz="800">
              <a:solidFill>
                <a:sysClr val="windowText" lastClr="000000"/>
              </a:solidFill>
              <a:latin typeface="Meiryo UI" pitchFamily="50" charset="-128"/>
              <a:ea typeface="Meiryo UI" pitchFamily="50" charset="-128"/>
              <a:cs typeface="Meiryo UI" pitchFamily="50" charset="-128"/>
            </a:rPr>
            <a:t>な支出だった</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7</xdr:col>
      <xdr:colOff>1419225</xdr:colOff>
      <xdr:row>77</xdr:row>
      <xdr:rowOff>153464</xdr:rowOff>
    </xdr:from>
    <xdr:to>
      <xdr:col>8</xdr:col>
      <xdr:colOff>145075</xdr:colOff>
      <xdr:row>78</xdr:row>
      <xdr:rowOff>37125</xdr:rowOff>
    </xdr:to>
    <xdr:sp macro="" textlink="">
      <xdr:nvSpPr>
        <xdr:cNvPr id="12" name="円/楕円 19">
          <a:extLst>
            <a:ext uri="{FF2B5EF4-FFF2-40B4-BE49-F238E27FC236}">
              <a16:creationId xmlns:a16="http://schemas.microsoft.com/office/drawing/2014/main" id="{00000000-0008-0000-0800-00000C000000}"/>
            </a:ext>
          </a:extLst>
        </xdr:cNvPr>
        <xdr:cNvSpPr/>
      </xdr:nvSpPr>
      <xdr:spPr>
        <a:xfrm>
          <a:off x="9791700" y="19613039"/>
          <a:ext cx="240325" cy="2360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5</xdr:col>
      <xdr:colOff>1099608</xdr:colOff>
      <xdr:row>9</xdr:row>
      <xdr:rowOff>118526</xdr:rowOff>
    </xdr:from>
    <xdr:to>
      <xdr:col>6</xdr:col>
      <xdr:colOff>1173691</xdr:colOff>
      <xdr:row>10</xdr:row>
      <xdr:rowOff>178851</xdr:rowOff>
    </xdr:to>
    <xdr:sp macro="" textlink="">
      <xdr:nvSpPr>
        <xdr:cNvPr id="13" name="角丸四角形 78">
          <a:extLst>
            <a:ext uri="{FF2B5EF4-FFF2-40B4-BE49-F238E27FC236}">
              <a16:creationId xmlns:a16="http://schemas.microsoft.com/office/drawing/2014/main" id="{00000000-0008-0000-0800-00000D000000}"/>
            </a:ext>
          </a:extLst>
        </xdr:cNvPr>
        <xdr:cNvSpPr/>
      </xdr:nvSpPr>
      <xdr:spPr>
        <a:xfrm>
          <a:off x="6147858" y="2556926"/>
          <a:ext cx="1883833" cy="317500"/>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残高確認の対象を入力してください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項目は来月以降は自動で入力されます</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6</xdr:col>
      <xdr:colOff>991659</xdr:colOff>
      <xdr:row>9</xdr:row>
      <xdr:rowOff>19049</xdr:rowOff>
    </xdr:from>
    <xdr:to>
      <xdr:col>6</xdr:col>
      <xdr:colOff>1231984</xdr:colOff>
      <xdr:row>9</xdr:row>
      <xdr:rowOff>226560</xdr:rowOff>
    </xdr:to>
    <xdr:sp macro="" textlink="">
      <xdr:nvSpPr>
        <xdr:cNvPr id="14" name="円/楕円 19">
          <a:extLst>
            <a:ext uri="{FF2B5EF4-FFF2-40B4-BE49-F238E27FC236}">
              <a16:creationId xmlns:a16="http://schemas.microsoft.com/office/drawing/2014/main" id="{00000000-0008-0000-0800-00000E000000}"/>
            </a:ext>
          </a:extLst>
        </xdr:cNvPr>
        <xdr:cNvSpPr/>
      </xdr:nvSpPr>
      <xdr:spPr>
        <a:xfrm>
          <a:off x="7849659" y="2457449"/>
          <a:ext cx="240325" cy="207511"/>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9</xdr:col>
      <xdr:colOff>1466850</xdr:colOff>
      <xdr:row>15</xdr:row>
      <xdr:rowOff>70902</xdr:rowOff>
    </xdr:from>
    <xdr:to>
      <xdr:col>11</xdr:col>
      <xdr:colOff>110595</xdr:colOff>
      <xdr:row>17</xdr:row>
      <xdr:rowOff>15340</xdr:rowOff>
    </xdr:to>
    <xdr:sp macro="" textlink="">
      <xdr:nvSpPr>
        <xdr:cNvPr id="15" name="角丸四角形 78">
          <a:extLst>
            <a:ext uri="{FF2B5EF4-FFF2-40B4-BE49-F238E27FC236}">
              <a16:creationId xmlns:a16="http://schemas.microsoft.com/office/drawing/2014/main" id="{00000000-0008-0000-0800-00000F000000}"/>
            </a:ext>
          </a:extLst>
        </xdr:cNvPr>
        <xdr:cNvSpPr/>
      </xdr:nvSpPr>
      <xdr:spPr>
        <a:xfrm>
          <a:off x="11839575" y="4052352"/>
          <a:ext cx="1882245" cy="458788"/>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入力が終わったら、</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b="1">
              <a:solidFill>
                <a:sysClr val="windowText" lastClr="000000"/>
              </a:solidFill>
              <a:latin typeface="Meiryo UI" pitchFamily="50" charset="-128"/>
              <a:ea typeface="Meiryo UI" pitchFamily="50" charset="-128"/>
              <a:cs typeface="Meiryo UI" pitchFamily="50" charset="-128"/>
            </a:rPr>
            <a:t>確認済</a:t>
          </a:r>
          <a:r>
            <a:rPr kumimoji="1" lang="ja-JP" altLang="en-US" sz="800">
              <a:solidFill>
                <a:sysClr val="windowText" lastClr="000000"/>
              </a:solidFill>
              <a:latin typeface="Meiryo UI" pitchFamily="50" charset="-128"/>
              <a:ea typeface="Meiryo UI" pitchFamily="50" charset="-128"/>
              <a:cs typeface="Meiryo UI" pitchFamily="50" charset="-128"/>
            </a:rPr>
            <a:t>に変更してください</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10</xdr:col>
      <xdr:colOff>1682751</xdr:colOff>
      <xdr:row>15</xdr:row>
      <xdr:rowOff>8792</xdr:rowOff>
    </xdr:from>
    <xdr:to>
      <xdr:col>11</xdr:col>
      <xdr:colOff>168888</xdr:colOff>
      <xdr:row>15</xdr:row>
      <xdr:rowOff>244145</xdr:rowOff>
    </xdr:to>
    <xdr:sp macro="" textlink="">
      <xdr:nvSpPr>
        <xdr:cNvPr id="16" name="円/楕円 19">
          <a:extLst>
            <a:ext uri="{FF2B5EF4-FFF2-40B4-BE49-F238E27FC236}">
              <a16:creationId xmlns:a16="http://schemas.microsoft.com/office/drawing/2014/main" id="{00000000-0008-0000-0800-000010000000}"/>
            </a:ext>
          </a:extLst>
        </xdr:cNvPr>
        <xdr:cNvSpPr/>
      </xdr:nvSpPr>
      <xdr:spPr>
        <a:xfrm>
          <a:off x="13541376" y="3990242"/>
          <a:ext cx="238737" cy="235353"/>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6</xdr:col>
      <xdr:colOff>447675</xdr:colOff>
      <xdr:row>21</xdr:row>
      <xdr:rowOff>65913</xdr:rowOff>
    </xdr:from>
    <xdr:to>
      <xdr:col>8</xdr:col>
      <xdr:colOff>57150</xdr:colOff>
      <xdr:row>22</xdr:row>
      <xdr:rowOff>184150</xdr:rowOff>
    </xdr:to>
    <xdr:sp macro="" textlink="">
      <xdr:nvSpPr>
        <xdr:cNvPr id="17" name="角丸四角形 78">
          <a:extLst>
            <a:ext uri="{FF2B5EF4-FFF2-40B4-BE49-F238E27FC236}">
              <a16:creationId xmlns:a16="http://schemas.microsoft.com/office/drawing/2014/main" id="{00000000-0008-0000-0800-000011000000}"/>
            </a:ext>
          </a:extLst>
        </xdr:cNvPr>
        <xdr:cNvSpPr/>
      </xdr:nvSpPr>
      <xdr:spPr>
        <a:xfrm>
          <a:off x="7305675" y="5590413"/>
          <a:ext cx="2638425" cy="375412"/>
        </a:xfrm>
        <a:prstGeom prst="roundRect">
          <a:avLst/>
        </a:prstGeom>
        <a:solidFill>
          <a:schemeClr val="accent6">
            <a:lumMod val="20000"/>
            <a:lumOff val="80000"/>
          </a:schemeClr>
        </a:solidFill>
        <a:ln w="19050">
          <a:solidFill>
            <a:schemeClr val="tx1"/>
          </a:solidFill>
        </a:ln>
        <a:effectLst>
          <a:outerShdw dist="12700" dir="2700000" algn="tl" rotWithShape="0">
            <a:schemeClr val="tx1"/>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Meiryo UI" pitchFamily="50" charset="-128"/>
              <a:ea typeface="Meiryo UI" pitchFamily="50" charset="-128"/>
              <a:cs typeface="Meiryo UI" pitchFamily="50" charset="-128"/>
            </a:rPr>
            <a:t>赤いセル</a:t>
          </a:r>
          <a:r>
            <a:rPr kumimoji="1" lang="en-US" altLang="ja-JP" sz="800">
              <a:solidFill>
                <a:sysClr val="windowText" lastClr="000000"/>
              </a:solidFill>
              <a:latin typeface="Meiryo UI" pitchFamily="50" charset="-128"/>
              <a:ea typeface="Meiryo UI" pitchFamily="50" charset="-128"/>
              <a:cs typeface="Meiryo UI" pitchFamily="50" charset="-128"/>
            </a:rPr>
            <a:t>(D16)</a:t>
          </a:r>
          <a:r>
            <a:rPr kumimoji="1" lang="ja-JP" altLang="en-US" sz="800">
              <a:solidFill>
                <a:sysClr val="windowText" lastClr="000000"/>
              </a:solidFill>
              <a:latin typeface="Meiryo UI" pitchFamily="50" charset="-128"/>
              <a:ea typeface="Meiryo UI" pitchFamily="50" charset="-128"/>
              <a:cs typeface="Meiryo UI" pitchFamily="50" charset="-128"/>
            </a:rPr>
            <a:t>の数字と同じになることを確認</a:t>
          </a:r>
          <a:endParaRPr kumimoji="1" lang="en-US" altLang="ja-JP" sz="800">
            <a:solidFill>
              <a:sysClr val="windowText" lastClr="000000"/>
            </a:solidFill>
            <a:latin typeface="Meiryo UI" pitchFamily="50" charset="-128"/>
            <a:ea typeface="Meiryo UI" pitchFamily="50" charset="-128"/>
            <a:cs typeface="Meiryo UI" pitchFamily="50" charset="-128"/>
          </a:endParaRPr>
        </a:p>
        <a:p>
          <a:pPr algn="ctr"/>
          <a:r>
            <a:rPr kumimoji="1" lang="ja-JP" altLang="en-US" sz="800">
              <a:solidFill>
                <a:sysClr val="windowText" lastClr="000000"/>
              </a:solidFill>
              <a:latin typeface="Meiryo UI" pitchFamily="50" charset="-128"/>
              <a:ea typeface="Meiryo UI" pitchFamily="50" charset="-128"/>
              <a:cs typeface="Meiryo UI" pitchFamily="50" charset="-128"/>
            </a:rPr>
            <a:t>後払いがある場合は、差額が出ることがあります</a:t>
          </a:r>
          <a:endParaRPr kumimoji="1" lang="en-US" altLang="ja-JP" sz="800">
            <a:solidFill>
              <a:sysClr val="windowText" lastClr="000000"/>
            </a:solidFill>
            <a:latin typeface="Meiryo UI" pitchFamily="50" charset="-128"/>
            <a:ea typeface="Meiryo UI" pitchFamily="50" charset="-128"/>
            <a:cs typeface="Meiryo UI" pitchFamily="50" charset="-128"/>
          </a:endParaRPr>
        </a:p>
      </xdr:txBody>
    </xdr:sp>
    <xdr:clientData/>
  </xdr:twoCellAnchor>
  <xdr:twoCellAnchor>
    <xdr:from>
      <xdr:col>8</xdr:col>
      <xdr:colOff>3175</xdr:colOff>
      <xdr:row>20</xdr:row>
      <xdr:rowOff>184150</xdr:rowOff>
    </xdr:from>
    <xdr:to>
      <xdr:col>8</xdr:col>
      <xdr:colOff>242366</xdr:colOff>
      <xdr:row>21</xdr:row>
      <xdr:rowOff>201161</xdr:rowOff>
    </xdr:to>
    <xdr:sp macro="" textlink="">
      <xdr:nvSpPr>
        <xdr:cNvPr id="18" name="円/楕円 19">
          <a:extLst>
            <a:ext uri="{FF2B5EF4-FFF2-40B4-BE49-F238E27FC236}">
              <a16:creationId xmlns:a16="http://schemas.microsoft.com/office/drawing/2014/main" id="{00000000-0008-0000-0800-000012000000}"/>
            </a:ext>
          </a:extLst>
        </xdr:cNvPr>
        <xdr:cNvSpPr/>
      </xdr:nvSpPr>
      <xdr:spPr>
        <a:xfrm>
          <a:off x="9890125" y="5451475"/>
          <a:ext cx="239191" cy="2741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2</xdr:col>
      <xdr:colOff>762000</xdr:colOff>
      <xdr:row>24</xdr:row>
      <xdr:rowOff>14653</xdr:rowOff>
    </xdr:from>
    <xdr:to>
      <xdr:col>2</xdr:col>
      <xdr:colOff>1000737</xdr:colOff>
      <xdr:row>24</xdr:row>
      <xdr:rowOff>250739</xdr:rowOff>
    </xdr:to>
    <xdr:sp macro="" textlink="">
      <xdr:nvSpPr>
        <xdr:cNvPr id="19" name="円/楕円 19">
          <a:extLst>
            <a:ext uri="{FF2B5EF4-FFF2-40B4-BE49-F238E27FC236}">
              <a16:creationId xmlns:a16="http://schemas.microsoft.com/office/drawing/2014/main" id="{00000000-0008-0000-0800-000013000000}"/>
            </a:ext>
          </a:extLst>
        </xdr:cNvPr>
        <xdr:cNvSpPr/>
      </xdr:nvSpPr>
      <xdr:spPr>
        <a:xfrm>
          <a:off x="2667000" y="6310678"/>
          <a:ext cx="238737" cy="236086"/>
        </a:xfrm>
        <a:prstGeom prst="ellipse">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latin typeface="Meiryo UI" pitchFamily="50" charset="-128"/>
              <a:ea typeface="Meiryo UI" pitchFamily="50" charset="-128"/>
              <a:cs typeface="Meiryo UI" pitchFamily="50" charset="-128"/>
            </a:rPr>
            <a:t>！</a:t>
          </a:r>
        </a:p>
      </xdr:txBody>
    </xdr:sp>
    <xdr:clientData/>
  </xdr:twoCellAnchor>
  <xdr:twoCellAnchor>
    <xdr:from>
      <xdr:col>0</xdr:col>
      <xdr:colOff>39687</xdr:colOff>
      <xdr:row>0</xdr:row>
      <xdr:rowOff>55563</xdr:rowOff>
    </xdr:from>
    <xdr:to>
      <xdr:col>11</xdr:col>
      <xdr:colOff>388937</xdr:colOff>
      <xdr:row>19</xdr:row>
      <xdr:rowOff>79904</xdr:rowOff>
    </xdr:to>
    <xdr:sp macro="" textlink="">
      <xdr:nvSpPr>
        <xdr:cNvPr id="20" name="四角形: 角を丸くする 19">
          <a:extLst>
            <a:ext uri="{FF2B5EF4-FFF2-40B4-BE49-F238E27FC236}">
              <a16:creationId xmlns:a16="http://schemas.microsoft.com/office/drawing/2014/main" id="{F24F832D-AB15-4DA1-98F4-B65EC55991C5}"/>
            </a:ext>
          </a:extLst>
        </xdr:cNvPr>
        <xdr:cNvSpPr/>
      </xdr:nvSpPr>
      <xdr:spPr>
        <a:xfrm>
          <a:off x="39687" y="55563"/>
          <a:ext cx="13946188" cy="4977341"/>
        </a:xfrm>
        <a:prstGeom prst="roundRect">
          <a:avLst>
            <a:gd name="adj" fmla="val 5533"/>
          </a:avLst>
        </a:prstGeom>
        <a:solidFill>
          <a:srgbClr val="FF6600">
            <a:alpha val="79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600">
              <a:solidFill>
                <a:schemeClr val="bg1"/>
              </a:solidFill>
              <a:latin typeface="Meiryo UI" panose="020B0604030504040204" pitchFamily="50" charset="-128"/>
              <a:ea typeface="Meiryo UI" panose="020B0604030504040204" pitchFamily="50" charset="-128"/>
            </a:rPr>
            <a:t>奨学金受給決定後に順次作成いただく「金銭管理シート」のサンプルです。</a:t>
          </a:r>
          <a:endParaRPr kumimoji="1" lang="en-US" altLang="ja-JP" sz="6600">
            <a:solidFill>
              <a:schemeClr val="bg1"/>
            </a:solidFill>
            <a:latin typeface="Meiryo UI" panose="020B0604030504040204" pitchFamily="50" charset="-128"/>
            <a:ea typeface="Meiryo UI" panose="020B0604030504040204" pitchFamily="50" charset="-128"/>
          </a:endParaRPr>
        </a:p>
        <a:p>
          <a:pPr algn="ctr"/>
          <a:r>
            <a:rPr kumimoji="1" lang="ja-JP" altLang="en-US" sz="6600">
              <a:solidFill>
                <a:schemeClr val="bg1"/>
              </a:solidFill>
              <a:latin typeface="Meiryo UI" panose="020B0604030504040204" pitchFamily="50" charset="-128"/>
              <a:ea typeface="Meiryo UI" panose="020B0604030504040204" pitchFamily="50" charset="-128"/>
            </a:rPr>
            <a:t>応募時にご提出いただく必要はありません。</a:t>
          </a:r>
        </a:p>
      </xdr:txBody>
    </xdr:sp>
    <xdr:clientData/>
  </xdr:twoCellAnchor>
</xdr:wsDr>
</file>

<file path=xl/persons/person.xml><?xml version="1.0" encoding="utf-8"?>
<personList xmlns="http://schemas.microsoft.com/office/spreadsheetml/2018/threadedcomments" xmlns:x="http://schemas.openxmlformats.org/spreadsheetml/2006/main">
  <person displayName="黒澤 和世" id="{3F8AD93D-B220-44FB-A94D-0992952F1102}" userId="S::213183@ad.tokyostarbank.co.jp::8658594f-a278-4d54-80f5-b43279047860"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trlProp" Target="../ctrlProps/ctrlProp6.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trlProp" Target="../ctrlProps/ctrlProp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trlProp" Target="../ctrlProps/ctrlProp8.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trlProp" Target="../ctrlProps/ctrlProp9.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trlProp" Target="../ctrlProps/ctrlProp10.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trlProp" Target="../ctrlProps/ctrlProp11.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trlProp" Target="../ctrlProps/ctrlProp12.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trlProp" Target="../ctrlProps/ctrlProp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trlProp" Target="../ctrlProps/ctrlProp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trlProp" Target="../ctrlProps/ctrlProp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4E684-690C-4D98-8D97-91C4C1919322}">
  <sheetPr>
    <tabColor rgb="FFFF0000"/>
    <pageSetUpPr fitToPage="1"/>
  </sheetPr>
  <dimension ref="B1:M160"/>
  <sheetViews>
    <sheetView showGridLines="0" view="pageBreakPreview" topLeftCell="D4" zoomScale="80" zoomScaleNormal="70" zoomScaleSheetLayoutView="80" workbookViewId="0">
      <selection activeCell="C11" sqref="C11"/>
    </sheetView>
  </sheetViews>
  <sheetFormatPr defaultColWidth="9" defaultRowHeight="18" customHeight="1"/>
  <cols>
    <col min="1" max="1" width="2.75" style="176" customWidth="1"/>
    <col min="2" max="2" width="14.58203125" style="178" customWidth="1"/>
    <col min="3" max="3" width="40.5" style="176" customWidth="1"/>
    <col min="4" max="4" width="20.83203125" style="176" customWidth="1"/>
    <col min="5" max="5" width="9.83203125" style="176" customWidth="1"/>
    <col min="6" max="6" width="20.83203125" style="176" customWidth="1"/>
    <col min="7" max="8" width="26.5" style="176" customWidth="1"/>
    <col min="9" max="9" width="7.75" style="176" customWidth="1"/>
    <col min="10" max="10" width="25.33203125" style="317" customWidth="1"/>
    <col min="11" max="11" width="22.25" style="176" customWidth="1"/>
    <col min="12" max="12" width="19.83203125" style="176" customWidth="1"/>
    <col min="13" max="13" width="67.08203125" style="176" customWidth="1"/>
    <col min="14" max="14" width="46.08203125" style="176" customWidth="1"/>
    <col min="15" max="16384" width="9" style="176"/>
  </cols>
  <sheetData>
    <row r="1" spans="2:13" ht="32.25" customHeight="1">
      <c r="B1" s="175" t="s">
        <v>137</v>
      </c>
    </row>
    <row r="2" spans="2:13" ht="26.25" customHeight="1">
      <c r="B2" s="177" t="s">
        <v>132</v>
      </c>
    </row>
    <row r="3" spans="2:13" ht="26.25" customHeight="1"/>
    <row r="4" spans="2:13" ht="26.25" customHeight="1"/>
    <row r="5" spans="2:13" ht="26.25" customHeight="1"/>
    <row r="6" spans="2:13" ht="27.75" customHeight="1"/>
    <row r="7" spans="2:13" ht="27.75" customHeight="1" thickBot="1"/>
    <row r="8" spans="2:13" ht="34.5" customHeight="1" thickBot="1">
      <c r="B8" s="179" t="s">
        <v>117</v>
      </c>
      <c r="C8" s="102" t="s">
        <v>120</v>
      </c>
    </row>
    <row r="9" spans="2:13" ht="33.75" customHeight="1" thickBot="1">
      <c r="D9" s="180" t="s">
        <v>133</v>
      </c>
      <c r="E9" s="180"/>
    </row>
    <row r="10" spans="2:13" ht="25.5" customHeight="1" thickBot="1">
      <c r="D10" s="179"/>
      <c r="E10" s="490" t="s">
        <v>15</v>
      </c>
      <c r="F10" s="490"/>
      <c r="G10" s="179" t="s">
        <v>16</v>
      </c>
      <c r="H10" s="179" t="s">
        <v>17</v>
      </c>
      <c r="I10" s="491" t="s">
        <v>159</v>
      </c>
      <c r="J10" s="492"/>
      <c r="K10" s="181"/>
      <c r="L10" s="182"/>
    </row>
    <row r="11" spans="2:13" ht="31.5" customHeight="1" thickBot="1">
      <c r="D11" s="179" t="s">
        <v>30</v>
      </c>
      <c r="E11" s="493">
        <f>D52+D88+D124+D160</f>
        <v>13484590</v>
      </c>
      <c r="F11" s="493"/>
      <c r="G11" s="174">
        <f>K52+K88+K124+K160</f>
        <v>12669000</v>
      </c>
      <c r="H11" s="174">
        <f>E11-G11</f>
        <v>815590</v>
      </c>
      <c r="I11" s="494">
        <f>SUMIF(E21:E32,"●",D21:D32)+SUMIF(E37:E49,"●",D37:D49)*12+SUMIF(E57:E68,"●",D57:D68)+SUMIF(E73:E85,"●",D73:D85)*12+SUMIF(E93:E104,"●",D93:D104)+SUMIF(E109:E121,"●",D109:D121)*12+SUMIF(E129:E140,"●",D129:D140)+SUMIF(E145:E157,"●",D145:D157)*12</f>
        <v>960000</v>
      </c>
      <c r="J11" s="495"/>
      <c r="K11" s="115"/>
      <c r="L11" s="183"/>
    </row>
    <row r="12" spans="2:13" ht="31.5" customHeight="1" thickBot="1">
      <c r="D12" s="179" t="s">
        <v>157</v>
      </c>
      <c r="E12" s="493">
        <f>'4月'!D14+'5月'!D14+'6月'!D14+'7月'!D14+'8月'!D14+'9月'!D14+'10月'!D14+'11月'!D14+'12月'!D14+'1月'!G13+'2月'!G13+'3月'!G13+D88+D124+D160</f>
        <v>8618800</v>
      </c>
      <c r="F12" s="493"/>
      <c r="G12" s="174">
        <f>'4月'!D15+'5月'!D15+'6月'!D15+'7月'!D15+'8月'!D15+'9月'!D15+'10月'!D15+'11月'!D15+'12月'!D15+'1月'!G14+'2月'!G14+'3月'!G14+K88+K124+K160</f>
        <v>9133000</v>
      </c>
      <c r="H12" s="174">
        <f>E12-G12</f>
        <v>-514200</v>
      </c>
      <c r="I12" s="160"/>
      <c r="J12" s="329"/>
      <c r="K12" s="115"/>
      <c r="L12" s="159"/>
    </row>
    <row r="13" spans="2:13" ht="6.75" customHeight="1">
      <c r="J13" s="159"/>
    </row>
    <row r="14" spans="2:13" s="185" customFormat="1" ht="25.5" customHeight="1" thickBot="1">
      <c r="B14" s="184" t="s">
        <v>155</v>
      </c>
      <c r="D14" s="186"/>
      <c r="E14" s="186"/>
      <c r="I14" s="187"/>
      <c r="J14" s="330"/>
      <c r="K14" s="189"/>
      <c r="L14" s="189"/>
    </row>
    <row r="15" spans="2:13" s="178" customFormat="1" ht="23.25" customHeight="1" thickBot="1">
      <c r="B15" s="206" t="s">
        <v>51</v>
      </c>
      <c r="C15" s="496" t="s">
        <v>11</v>
      </c>
      <c r="D15" s="497"/>
      <c r="E15" s="190"/>
      <c r="I15" s="191"/>
      <c r="J15" s="331"/>
      <c r="K15" s="190"/>
      <c r="L15" s="190"/>
      <c r="M15" s="190"/>
    </row>
    <row r="16" spans="2:13" ht="24.75" customHeight="1" thickBot="1">
      <c r="B16" s="247"/>
      <c r="C16" s="500" t="s">
        <v>135</v>
      </c>
      <c r="D16" s="501"/>
      <c r="E16" s="192"/>
      <c r="I16" s="193"/>
      <c r="J16" s="330"/>
      <c r="K16" s="189"/>
      <c r="L16" s="189"/>
      <c r="M16" s="185"/>
    </row>
    <row r="17" spans="2:13" s="185" customFormat="1" ht="10.5" customHeight="1">
      <c r="B17" s="188"/>
      <c r="C17" s="194"/>
      <c r="D17" s="186"/>
      <c r="E17" s="186"/>
      <c r="F17" s="195"/>
      <c r="G17" s="195"/>
      <c r="I17" s="187"/>
      <c r="J17" s="330"/>
      <c r="K17" s="189"/>
      <c r="L17" s="189"/>
    </row>
    <row r="18" spans="2:13" ht="28.5" customHeight="1">
      <c r="B18" s="502" t="s">
        <v>14</v>
      </c>
      <c r="C18" s="502"/>
      <c r="D18" s="502"/>
      <c r="E18" s="502"/>
      <c r="F18" s="502"/>
      <c r="G18" s="502"/>
      <c r="H18" s="502"/>
      <c r="J18" s="503" t="s">
        <v>136</v>
      </c>
      <c r="K18" s="503"/>
      <c r="L18" s="503"/>
      <c r="M18" s="503"/>
    </row>
    <row r="19" spans="2:13" s="200" customFormat="1" ht="29.25" customHeight="1" thickBot="1">
      <c r="B19" s="196" t="s">
        <v>8</v>
      </c>
      <c r="C19" s="197"/>
      <c r="D19" s="198"/>
      <c r="E19" s="198"/>
      <c r="F19" s="199"/>
      <c r="G19" s="199"/>
      <c r="I19" s="201"/>
      <c r="J19" s="332" t="s">
        <v>99</v>
      </c>
      <c r="K19" s="202"/>
      <c r="L19" s="202"/>
    </row>
    <row r="20" spans="2:13" s="210" customFormat="1" ht="23.25" customHeight="1" thickBot="1">
      <c r="B20" s="240" t="s">
        <v>12</v>
      </c>
      <c r="C20" s="204" t="s">
        <v>7</v>
      </c>
      <c r="D20" s="205" t="s">
        <v>51</v>
      </c>
      <c r="E20" s="206" t="s">
        <v>158</v>
      </c>
      <c r="F20" s="206" t="s">
        <v>83</v>
      </c>
      <c r="G20" s="504" t="s">
        <v>134</v>
      </c>
      <c r="H20" s="505"/>
      <c r="I20" s="207"/>
      <c r="J20" s="333" t="s">
        <v>12</v>
      </c>
      <c r="K20" s="206" t="s">
        <v>51</v>
      </c>
      <c r="L20" s="205" t="s">
        <v>83</v>
      </c>
      <c r="M20" s="206" t="s">
        <v>104</v>
      </c>
    </row>
    <row r="21" spans="2:13" ht="18" customHeight="1">
      <c r="B21" s="290" t="s">
        <v>6</v>
      </c>
      <c r="C21" s="291" t="s">
        <v>101</v>
      </c>
      <c r="D21" s="286">
        <v>60000</v>
      </c>
      <c r="E21" s="287"/>
      <c r="F21" s="287" t="s">
        <v>84</v>
      </c>
      <c r="G21" s="506" t="s">
        <v>110</v>
      </c>
      <c r="H21" s="507"/>
      <c r="I21" s="193"/>
      <c r="J21" s="486" t="s">
        <v>228</v>
      </c>
      <c r="K21" s="293">
        <v>1700000</v>
      </c>
      <c r="L21" s="298"/>
      <c r="M21" s="234" t="s">
        <v>129</v>
      </c>
    </row>
    <row r="22" spans="2:13" ht="18" customHeight="1">
      <c r="B22" s="292" t="s">
        <v>6</v>
      </c>
      <c r="C22" s="285" t="s">
        <v>139</v>
      </c>
      <c r="D22" s="288">
        <v>700000</v>
      </c>
      <c r="E22" s="289"/>
      <c r="F22" s="289" t="s">
        <v>202</v>
      </c>
      <c r="G22" s="508" t="s">
        <v>111</v>
      </c>
      <c r="H22" s="509"/>
      <c r="I22" s="193"/>
      <c r="J22" s="487" t="s">
        <v>230</v>
      </c>
      <c r="K22" s="111">
        <v>100000</v>
      </c>
      <c r="L22" s="299" t="s">
        <v>205</v>
      </c>
      <c r="M22" s="79"/>
    </row>
    <row r="23" spans="2:13" ht="18" customHeight="1">
      <c r="B23" s="292" t="s">
        <v>6</v>
      </c>
      <c r="C23" s="285" t="s">
        <v>141</v>
      </c>
      <c r="D23" s="288">
        <v>260000</v>
      </c>
      <c r="E23" s="289"/>
      <c r="F23" s="289" t="s">
        <v>202</v>
      </c>
      <c r="G23" s="498"/>
      <c r="H23" s="499"/>
      <c r="I23" s="193"/>
      <c r="J23" s="487" t="s">
        <v>231</v>
      </c>
      <c r="K23" s="111">
        <v>48000</v>
      </c>
      <c r="L23" s="299" t="s">
        <v>205</v>
      </c>
      <c r="M23" s="79"/>
    </row>
    <row r="24" spans="2:13" ht="18" customHeight="1">
      <c r="B24" s="292" t="s">
        <v>142</v>
      </c>
      <c r="C24" s="285" t="s">
        <v>143</v>
      </c>
      <c r="D24" s="288">
        <v>194930</v>
      </c>
      <c r="E24" s="289"/>
      <c r="F24" s="289" t="s">
        <v>203</v>
      </c>
      <c r="G24" s="498"/>
      <c r="H24" s="499"/>
      <c r="I24" s="193"/>
      <c r="J24" s="487" t="s">
        <v>122</v>
      </c>
      <c r="K24" s="111">
        <v>50000</v>
      </c>
      <c r="L24" s="299"/>
      <c r="M24" s="79"/>
    </row>
    <row r="25" spans="2:13" ht="18" customHeight="1">
      <c r="B25" s="292" t="s">
        <v>142</v>
      </c>
      <c r="C25" s="285" t="s">
        <v>145</v>
      </c>
      <c r="D25" s="288">
        <v>81260</v>
      </c>
      <c r="E25" s="289"/>
      <c r="F25" s="289" t="s">
        <v>203</v>
      </c>
      <c r="G25" s="498"/>
      <c r="H25" s="499"/>
      <c r="I25" s="193"/>
      <c r="J25" s="487" t="s">
        <v>28</v>
      </c>
      <c r="K25" s="111">
        <v>30000</v>
      </c>
      <c r="L25" s="299" t="s">
        <v>206</v>
      </c>
      <c r="M25" s="79"/>
    </row>
    <row r="26" spans="2:13" ht="18" customHeight="1">
      <c r="B26" s="292" t="s">
        <v>142</v>
      </c>
      <c r="C26" s="285" t="s">
        <v>146</v>
      </c>
      <c r="D26" s="288">
        <v>100000</v>
      </c>
      <c r="E26" s="289"/>
      <c r="F26" s="289" t="s">
        <v>203</v>
      </c>
      <c r="G26" s="498"/>
      <c r="H26" s="499"/>
      <c r="I26" s="193"/>
      <c r="J26" s="487"/>
      <c r="K26" s="111">
        <v>120000</v>
      </c>
      <c r="L26" s="299" t="s">
        <v>206</v>
      </c>
      <c r="M26" s="79"/>
    </row>
    <row r="27" spans="2:13" ht="18" customHeight="1">
      <c r="B27" s="292" t="s">
        <v>147</v>
      </c>
      <c r="C27" s="285" t="s">
        <v>148</v>
      </c>
      <c r="D27" s="288">
        <v>100000</v>
      </c>
      <c r="E27" s="289"/>
      <c r="F27" s="289" t="s">
        <v>203</v>
      </c>
      <c r="G27" s="498"/>
      <c r="H27" s="499"/>
      <c r="I27" s="193"/>
      <c r="J27" s="487"/>
      <c r="K27" s="111"/>
      <c r="L27" s="299"/>
      <c r="M27" s="79"/>
    </row>
    <row r="28" spans="2:13" ht="18" customHeight="1">
      <c r="B28" s="292" t="s">
        <v>156</v>
      </c>
      <c r="C28" s="285"/>
      <c r="D28" s="288">
        <v>700000</v>
      </c>
      <c r="E28" s="289"/>
      <c r="F28" s="289" t="s">
        <v>203</v>
      </c>
      <c r="G28" s="498"/>
      <c r="H28" s="499"/>
      <c r="I28" s="193"/>
      <c r="J28" s="487"/>
      <c r="K28" s="111"/>
      <c r="L28" s="299"/>
      <c r="M28" s="79"/>
    </row>
    <row r="29" spans="2:13" ht="18" customHeight="1">
      <c r="B29" s="292" t="s">
        <v>201</v>
      </c>
      <c r="C29" s="285" t="s">
        <v>149</v>
      </c>
      <c r="D29" s="288">
        <v>20000</v>
      </c>
      <c r="E29" s="289"/>
      <c r="F29" s="289" t="s">
        <v>203</v>
      </c>
      <c r="G29" s="498"/>
      <c r="H29" s="499"/>
      <c r="I29" s="193"/>
      <c r="J29" s="487"/>
      <c r="K29" s="111"/>
      <c r="L29" s="299"/>
      <c r="M29" s="79"/>
    </row>
    <row r="30" spans="2:13" ht="18" customHeight="1">
      <c r="B30" s="292" t="s">
        <v>106</v>
      </c>
      <c r="C30" s="285" t="s">
        <v>107</v>
      </c>
      <c r="D30" s="288">
        <v>300000</v>
      </c>
      <c r="E30" s="289"/>
      <c r="F30" s="289" t="s">
        <v>204</v>
      </c>
      <c r="G30" s="498"/>
      <c r="H30" s="499"/>
      <c r="I30" s="193"/>
      <c r="J30" s="487"/>
      <c r="K30" s="111"/>
      <c r="L30" s="299"/>
      <c r="M30" s="79"/>
    </row>
    <row r="31" spans="2:13" ht="18" customHeight="1">
      <c r="B31" s="292"/>
      <c r="C31" s="285"/>
      <c r="D31" s="288"/>
      <c r="E31" s="289"/>
      <c r="F31" s="289"/>
      <c r="G31" s="498"/>
      <c r="H31" s="499"/>
      <c r="I31" s="193"/>
      <c r="J31" s="487"/>
      <c r="K31" s="111"/>
      <c r="L31" s="299"/>
      <c r="M31" s="79"/>
    </row>
    <row r="32" spans="2:13" ht="18" customHeight="1" thickBot="1">
      <c r="B32" s="294"/>
      <c r="C32" s="295"/>
      <c r="D32" s="296"/>
      <c r="E32" s="297"/>
      <c r="F32" s="297"/>
      <c r="G32" s="520"/>
      <c r="H32" s="521"/>
      <c r="I32" s="193"/>
      <c r="J32" s="488"/>
      <c r="K32" s="300"/>
      <c r="L32" s="301"/>
      <c r="M32" s="91"/>
    </row>
    <row r="33" spans="2:13" s="216" customFormat="1" ht="25.5" customHeight="1" thickBot="1">
      <c r="B33" s="211"/>
      <c r="C33" s="212" t="s">
        <v>49</v>
      </c>
      <c r="D33" s="161">
        <f>SUM(D21:D32)</f>
        <v>2516190</v>
      </c>
      <c r="E33" s="116"/>
      <c r="F33" s="213"/>
      <c r="G33" s="213"/>
      <c r="H33" s="214"/>
      <c r="I33" s="215"/>
      <c r="J33" s="337" t="s">
        <v>49</v>
      </c>
      <c r="K33" s="100">
        <f>SUM(K21:K32)</f>
        <v>2048000</v>
      </c>
      <c r="M33" s="214"/>
    </row>
    <row r="34" spans="2:13" s="185" customFormat="1" ht="5.25" customHeight="1">
      <c r="B34" s="188"/>
      <c r="C34" s="194"/>
      <c r="D34" s="186"/>
      <c r="E34" s="186"/>
      <c r="F34" s="195"/>
      <c r="G34" s="195"/>
      <c r="I34" s="187"/>
      <c r="J34" s="330"/>
      <c r="K34" s="189"/>
      <c r="L34" s="189"/>
    </row>
    <row r="35" spans="2:13" s="220" customFormat="1" ht="29.25" customHeight="1" thickBot="1">
      <c r="B35" s="196" t="s">
        <v>9</v>
      </c>
      <c r="C35" s="217"/>
      <c r="D35" s="198"/>
      <c r="E35" s="198"/>
      <c r="F35" s="199"/>
      <c r="G35" s="199"/>
      <c r="H35" s="200"/>
      <c r="I35" s="218"/>
      <c r="J35" s="332" t="s">
        <v>100</v>
      </c>
      <c r="K35" s="198"/>
      <c r="L35" s="219"/>
      <c r="M35" s="200"/>
    </row>
    <row r="36" spans="2:13" s="185" customFormat="1" ht="23.25" customHeight="1" thickBot="1">
      <c r="B36" s="240" t="s">
        <v>12</v>
      </c>
      <c r="C36" s="204" t="s">
        <v>7</v>
      </c>
      <c r="D36" s="205" t="s">
        <v>51</v>
      </c>
      <c r="E36" s="206" t="s">
        <v>158</v>
      </c>
      <c r="F36" s="504" t="s">
        <v>104</v>
      </c>
      <c r="G36" s="522"/>
      <c r="H36" s="505"/>
      <c r="I36" s="187"/>
      <c r="J36" s="333" t="s">
        <v>12</v>
      </c>
      <c r="K36" s="206" t="s">
        <v>51</v>
      </c>
      <c r="L36" s="504" t="s">
        <v>104</v>
      </c>
      <c r="M36" s="505"/>
    </row>
    <row r="37" spans="2:13" ht="18" customHeight="1">
      <c r="B37" s="290" t="s">
        <v>191</v>
      </c>
      <c r="C37" s="291" t="s">
        <v>192</v>
      </c>
      <c r="D37" s="286">
        <v>30000</v>
      </c>
      <c r="E37" s="287"/>
      <c r="F37" s="510"/>
      <c r="G37" s="511"/>
      <c r="H37" s="512"/>
      <c r="I37" s="193"/>
      <c r="J37" s="486" t="s">
        <v>121</v>
      </c>
      <c r="K37" s="293">
        <v>55000</v>
      </c>
      <c r="L37" s="513" t="s">
        <v>128</v>
      </c>
      <c r="M37" s="514"/>
    </row>
    <row r="38" spans="2:13" ht="18" customHeight="1">
      <c r="B38" s="292" t="s">
        <v>191</v>
      </c>
      <c r="C38" s="285" t="s">
        <v>207</v>
      </c>
      <c r="D38" s="288">
        <v>30000</v>
      </c>
      <c r="E38" s="289"/>
      <c r="F38" s="515"/>
      <c r="G38" s="516"/>
      <c r="H38" s="517"/>
      <c r="I38" s="193"/>
      <c r="J38" s="487" t="s">
        <v>97</v>
      </c>
      <c r="K38" s="111">
        <v>25000</v>
      </c>
      <c r="L38" s="518"/>
      <c r="M38" s="519"/>
    </row>
    <row r="39" spans="2:13" ht="18" customHeight="1">
      <c r="B39" s="292"/>
      <c r="C39" s="285"/>
      <c r="D39" s="288"/>
      <c r="E39" s="289"/>
      <c r="F39" s="515"/>
      <c r="G39" s="516"/>
      <c r="H39" s="517"/>
      <c r="I39" s="193"/>
      <c r="J39" s="487" t="s">
        <v>4</v>
      </c>
      <c r="K39" s="111">
        <v>5000</v>
      </c>
      <c r="L39" s="518"/>
      <c r="M39" s="519"/>
    </row>
    <row r="40" spans="2:13" ht="18" customHeight="1">
      <c r="B40" s="292" t="s">
        <v>193</v>
      </c>
      <c r="C40" s="285" t="s">
        <v>131</v>
      </c>
      <c r="D40" s="288">
        <v>20000</v>
      </c>
      <c r="E40" s="289"/>
      <c r="F40" s="523" t="s">
        <v>130</v>
      </c>
      <c r="G40" s="524"/>
      <c r="H40" s="525"/>
      <c r="I40" s="193"/>
      <c r="J40" s="487" t="s">
        <v>0</v>
      </c>
      <c r="K40" s="111">
        <v>10000</v>
      </c>
      <c r="L40" s="518"/>
      <c r="M40" s="519"/>
    </row>
    <row r="41" spans="2:13" ht="18" customHeight="1">
      <c r="B41" s="292" t="s">
        <v>193</v>
      </c>
      <c r="C41" s="285" t="s">
        <v>151</v>
      </c>
      <c r="D41" s="288">
        <v>75800</v>
      </c>
      <c r="E41" s="289"/>
      <c r="F41" s="523"/>
      <c r="G41" s="524"/>
      <c r="H41" s="525"/>
      <c r="I41" s="193"/>
      <c r="J41" s="487" t="s">
        <v>2</v>
      </c>
      <c r="K41" s="111">
        <v>10000</v>
      </c>
      <c r="L41" s="518"/>
      <c r="M41" s="519"/>
    </row>
    <row r="42" spans="2:13" ht="18" customHeight="1">
      <c r="B42" s="292" t="s">
        <v>147</v>
      </c>
      <c r="C42" s="285" t="s">
        <v>208</v>
      </c>
      <c r="D42" s="288">
        <v>20000</v>
      </c>
      <c r="E42" s="289" t="s">
        <v>209</v>
      </c>
      <c r="F42" s="515"/>
      <c r="G42" s="516"/>
      <c r="H42" s="517"/>
      <c r="I42" s="193"/>
      <c r="J42" s="487" t="s">
        <v>235</v>
      </c>
      <c r="K42" s="111">
        <v>10000</v>
      </c>
      <c r="L42" s="518"/>
      <c r="M42" s="519"/>
    </row>
    <row r="43" spans="2:13" ht="18" customHeight="1">
      <c r="B43" s="292"/>
      <c r="C43" s="285"/>
      <c r="D43" s="288"/>
      <c r="E43" s="289"/>
      <c r="F43" s="515"/>
      <c r="G43" s="516"/>
      <c r="H43" s="517"/>
      <c r="I43" s="193"/>
      <c r="J43" s="487" t="s">
        <v>102</v>
      </c>
      <c r="K43" s="111">
        <v>5000</v>
      </c>
      <c r="L43" s="518"/>
      <c r="M43" s="519"/>
    </row>
    <row r="44" spans="2:13" ht="18" customHeight="1">
      <c r="B44" s="292" t="s">
        <v>152</v>
      </c>
      <c r="C44" s="285" t="s">
        <v>153</v>
      </c>
      <c r="D44" s="288">
        <v>20000</v>
      </c>
      <c r="E44" s="289"/>
      <c r="F44" s="515"/>
      <c r="G44" s="516"/>
      <c r="H44" s="517"/>
      <c r="I44" s="193"/>
      <c r="J44" s="487" t="s">
        <v>29</v>
      </c>
      <c r="K44" s="111">
        <v>1000</v>
      </c>
      <c r="L44" s="518"/>
      <c r="M44" s="519"/>
    </row>
    <row r="45" spans="2:13" ht="18" customHeight="1">
      <c r="B45" s="292"/>
      <c r="C45" s="285"/>
      <c r="D45" s="288"/>
      <c r="E45" s="289"/>
      <c r="F45" s="515"/>
      <c r="G45" s="516"/>
      <c r="H45" s="517"/>
      <c r="I45" s="193"/>
      <c r="J45" s="487" t="s">
        <v>109</v>
      </c>
      <c r="K45" s="111">
        <v>3000</v>
      </c>
      <c r="L45" s="518"/>
      <c r="M45" s="519"/>
    </row>
    <row r="46" spans="2:13" ht="18" customHeight="1">
      <c r="B46" s="292"/>
      <c r="C46" s="285"/>
      <c r="D46" s="288"/>
      <c r="E46" s="289"/>
      <c r="F46" s="162"/>
      <c r="G46" s="166"/>
      <c r="H46" s="163"/>
      <c r="I46" s="193"/>
      <c r="J46" s="487"/>
      <c r="K46" s="111"/>
      <c r="L46" s="164"/>
      <c r="M46" s="165"/>
    </row>
    <row r="47" spans="2:13" ht="18" customHeight="1">
      <c r="B47" s="245"/>
      <c r="C47" s="92"/>
      <c r="D47" s="93"/>
      <c r="E47" s="97"/>
      <c r="F47" s="162"/>
      <c r="G47" s="166"/>
      <c r="H47" s="163"/>
      <c r="I47" s="193"/>
      <c r="J47" s="487"/>
      <c r="K47" s="111"/>
      <c r="L47" s="164"/>
      <c r="M47" s="165"/>
    </row>
    <row r="48" spans="2:13" ht="18" customHeight="1">
      <c r="B48" s="245"/>
      <c r="C48" s="92"/>
      <c r="D48" s="93"/>
      <c r="E48" s="97"/>
      <c r="F48" s="162"/>
      <c r="G48" s="166"/>
      <c r="H48" s="163"/>
      <c r="I48" s="193"/>
      <c r="J48" s="487"/>
      <c r="K48" s="111"/>
      <c r="L48" s="164"/>
      <c r="M48" s="165"/>
    </row>
    <row r="49" spans="2:13" ht="39" customHeight="1" thickBot="1">
      <c r="B49" s="246"/>
      <c r="C49" s="94"/>
      <c r="D49" s="95"/>
      <c r="E49" s="98"/>
      <c r="F49" s="528"/>
      <c r="G49" s="529"/>
      <c r="H49" s="530"/>
      <c r="I49" s="193"/>
      <c r="J49" s="338" t="s">
        <v>108</v>
      </c>
      <c r="K49" s="110">
        <v>3000</v>
      </c>
      <c r="L49" s="531"/>
      <c r="M49" s="532"/>
    </row>
    <row r="50" spans="2:13" s="225" customFormat="1" ht="25.5" customHeight="1" thickBot="1">
      <c r="B50" s="221"/>
      <c r="C50" s="222" t="s">
        <v>49</v>
      </c>
      <c r="D50" s="101">
        <f>SUM(D37:D49)</f>
        <v>195800</v>
      </c>
      <c r="E50" s="115"/>
      <c r="F50" s="223"/>
      <c r="G50" s="223"/>
      <c r="H50" s="224"/>
      <c r="J50" s="339" t="s">
        <v>49</v>
      </c>
      <c r="K50" s="174">
        <f>SUM(K37:K48)</f>
        <v>124000</v>
      </c>
      <c r="L50" s="223"/>
      <c r="M50" s="224"/>
    </row>
    <row r="51" spans="2:13" s="185" customFormat="1" ht="5.25" customHeight="1" thickBot="1">
      <c r="B51" s="188"/>
      <c r="C51" s="194"/>
      <c r="D51" s="186"/>
      <c r="E51" s="186"/>
      <c r="F51" s="195"/>
      <c r="G51" s="195"/>
      <c r="I51" s="187"/>
      <c r="J51" s="330"/>
      <c r="K51" s="189"/>
      <c r="L51" s="189"/>
    </row>
    <row r="52" spans="2:13" s="225" customFormat="1" ht="25.5" customHeight="1" thickBot="1">
      <c r="B52" s="226"/>
      <c r="C52" s="227" t="s">
        <v>118</v>
      </c>
      <c r="D52" s="99">
        <f>B16+D33+D50*12</f>
        <v>4865790</v>
      </c>
      <c r="E52" s="116"/>
      <c r="F52" s="228"/>
      <c r="G52" s="228"/>
      <c r="H52" s="224"/>
      <c r="J52" s="340" t="s">
        <v>119</v>
      </c>
      <c r="K52" s="99">
        <f>K33+K50*12</f>
        <v>3536000</v>
      </c>
      <c r="L52" s="228"/>
      <c r="M52" s="224"/>
    </row>
    <row r="54" spans="2:13" ht="28.5" customHeight="1">
      <c r="B54" s="502" t="s">
        <v>18</v>
      </c>
      <c r="C54" s="502"/>
      <c r="D54" s="502"/>
      <c r="E54" s="502"/>
      <c r="F54" s="502"/>
      <c r="G54" s="502"/>
      <c r="H54" s="502"/>
      <c r="J54" s="503" t="s">
        <v>21</v>
      </c>
      <c r="K54" s="503"/>
      <c r="L54" s="503"/>
      <c r="M54" s="503"/>
    </row>
    <row r="55" spans="2:13" s="200" customFormat="1" ht="29.25" customHeight="1" thickBot="1">
      <c r="B55" s="196" t="s">
        <v>8</v>
      </c>
      <c r="C55" s="197"/>
      <c r="D55" s="198"/>
      <c r="E55" s="198"/>
      <c r="F55" s="199"/>
      <c r="G55" s="199"/>
      <c r="I55" s="201"/>
      <c r="J55" s="332" t="s">
        <v>99</v>
      </c>
      <c r="K55" s="202"/>
      <c r="L55" s="202"/>
    </row>
    <row r="56" spans="2:13" s="210" customFormat="1" ht="23.25" customHeight="1" thickBot="1">
      <c r="B56" s="203" t="s">
        <v>12</v>
      </c>
      <c r="C56" s="204" t="s">
        <v>7</v>
      </c>
      <c r="D56" s="205" t="s">
        <v>51</v>
      </c>
      <c r="E56" s="206" t="s">
        <v>158</v>
      </c>
      <c r="F56" s="206" t="s">
        <v>83</v>
      </c>
      <c r="G56" s="504" t="s">
        <v>134</v>
      </c>
      <c r="H56" s="505"/>
      <c r="I56" s="207"/>
      <c r="J56" s="333" t="s">
        <v>12</v>
      </c>
      <c r="K56" s="206" t="s">
        <v>51</v>
      </c>
      <c r="L56" s="205" t="s">
        <v>83</v>
      </c>
      <c r="M56" s="206" t="s">
        <v>104</v>
      </c>
    </row>
    <row r="57" spans="2:13" ht="18" customHeight="1">
      <c r="B57" s="109" t="s">
        <v>6</v>
      </c>
      <c r="C57" s="285" t="s">
        <v>139</v>
      </c>
      <c r="D57" s="286">
        <v>700000</v>
      </c>
      <c r="E57" s="287"/>
      <c r="F57" s="287" t="s">
        <v>202</v>
      </c>
      <c r="G57" s="533"/>
      <c r="H57" s="534"/>
      <c r="I57" s="193"/>
      <c r="J57" s="487" t="s">
        <v>5</v>
      </c>
      <c r="K57" s="104">
        <v>1450000</v>
      </c>
      <c r="L57" s="108" t="s">
        <v>138</v>
      </c>
      <c r="M57" s="234" t="s">
        <v>129</v>
      </c>
    </row>
    <row r="58" spans="2:13" ht="18" customHeight="1">
      <c r="B58" s="109" t="s">
        <v>147</v>
      </c>
      <c r="C58" s="285" t="s">
        <v>154</v>
      </c>
      <c r="D58" s="288">
        <v>30000</v>
      </c>
      <c r="E58" s="289"/>
      <c r="F58" s="289" t="s">
        <v>203</v>
      </c>
      <c r="G58" s="523"/>
      <c r="H58" s="525"/>
      <c r="I58" s="193"/>
      <c r="J58" s="489" t="s">
        <v>230</v>
      </c>
      <c r="K58" s="104">
        <v>120000</v>
      </c>
      <c r="L58" s="108" t="s">
        <v>138</v>
      </c>
      <c r="M58" s="79"/>
    </row>
    <row r="59" spans="2:13" ht="18" customHeight="1">
      <c r="B59" s="109" t="s">
        <v>147</v>
      </c>
      <c r="C59" s="285" t="s">
        <v>146</v>
      </c>
      <c r="D59" s="288">
        <v>100000</v>
      </c>
      <c r="E59" s="289"/>
      <c r="F59" s="289" t="s">
        <v>203</v>
      </c>
      <c r="G59" s="526"/>
      <c r="H59" s="527"/>
      <c r="I59" s="193"/>
      <c r="J59" s="489" t="s">
        <v>231</v>
      </c>
      <c r="K59" s="104">
        <v>48000</v>
      </c>
      <c r="L59" s="108" t="s">
        <v>138</v>
      </c>
      <c r="M59" s="79"/>
    </row>
    <row r="60" spans="2:13" ht="18" customHeight="1">
      <c r="B60" s="80"/>
      <c r="C60" s="81"/>
      <c r="D60" s="82"/>
      <c r="E60" s="83"/>
      <c r="F60" s="83"/>
      <c r="G60" s="526"/>
      <c r="H60" s="527"/>
      <c r="I60" s="193"/>
      <c r="J60" s="489" t="s">
        <v>122</v>
      </c>
      <c r="K60" s="104">
        <v>50000</v>
      </c>
      <c r="L60" s="108"/>
      <c r="M60" s="79"/>
    </row>
    <row r="61" spans="2:13" ht="18" customHeight="1">
      <c r="B61" s="80"/>
      <c r="C61" s="81"/>
      <c r="D61" s="82"/>
      <c r="E61" s="83"/>
      <c r="F61" s="83"/>
      <c r="G61" s="526"/>
      <c r="H61" s="527"/>
      <c r="I61" s="193"/>
      <c r="J61" s="341" t="s">
        <v>26</v>
      </c>
      <c r="K61" s="111">
        <v>55000</v>
      </c>
      <c r="L61" s="97"/>
      <c r="M61" s="79"/>
    </row>
    <row r="62" spans="2:13" ht="18" customHeight="1">
      <c r="B62" s="80"/>
      <c r="C62" s="81"/>
      <c r="D62" s="82"/>
      <c r="E62" s="83"/>
      <c r="F62" s="83"/>
      <c r="G62" s="526"/>
      <c r="H62" s="527"/>
      <c r="I62" s="193"/>
      <c r="J62" s="341"/>
      <c r="K62" s="77"/>
      <c r="L62" s="78"/>
      <c r="M62" s="79"/>
    </row>
    <row r="63" spans="2:13" ht="18" customHeight="1">
      <c r="B63" s="80"/>
      <c r="C63" s="81"/>
      <c r="D63" s="82"/>
      <c r="E63" s="83"/>
      <c r="F63" s="83"/>
      <c r="G63" s="526"/>
      <c r="H63" s="527"/>
      <c r="I63" s="193"/>
      <c r="J63" s="335"/>
      <c r="K63" s="77"/>
      <c r="L63" s="78"/>
      <c r="M63" s="79"/>
    </row>
    <row r="64" spans="2:13" ht="18" customHeight="1">
      <c r="B64" s="80"/>
      <c r="C64" s="81"/>
      <c r="D64" s="82"/>
      <c r="E64" s="83"/>
      <c r="F64" s="83"/>
      <c r="G64" s="526"/>
      <c r="H64" s="527"/>
      <c r="I64" s="193"/>
      <c r="J64" s="335"/>
      <c r="K64" s="77"/>
      <c r="L64" s="78"/>
      <c r="M64" s="79"/>
    </row>
    <row r="65" spans="2:13" ht="18" customHeight="1">
      <c r="B65" s="80"/>
      <c r="C65" s="81"/>
      <c r="D65" s="82"/>
      <c r="E65" s="83"/>
      <c r="F65" s="83"/>
      <c r="G65" s="526"/>
      <c r="H65" s="527"/>
      <c r="I65" s="193"/>
      <c r="J65" s="335"/>
      <c r="K65" s="77"/>
      <c r="L65" s="78"/>
      <c r="M65" s="79"/>
    </row>
    <row r="66" spans="2:13" ht="18" customHeight="1">
      <c r="B66" s="80"/>
      <c r="C66" s="81"/>
      <c r="D66" s="82"/>
      <c r="E66" s="83"/>
      <c r="F66" s="83"/>
      <c r="G66" s="526"/>
      <c r="H66" s="527"/>
      <c r="I66" s="193"/>
      <c r="J66" s="335"/>
      <c r="K66" s="77"/>
      <c r="L66" s="78"/>
      <c r="M66" s="79"/>
    </row>
    <row r="67" spans="2:13" ht="18" customHeight="1">
      <c r="B67" s="80"/>
      <c r="C67" s="81"/>
      <c r="D67" s="82"/>
      <c r="E67" s="83"/>
      <c r="F67" s="83"/>
      <c r="G67" s="526"/>
      <c r="H67" s="527"/>
      <c r="I67" s="193"/>
      <c r="J67" s="335"/>
      <c r="K67" s="77"/>
      <c r="L67" s="78"/>
      <c r="M67" s="79"/>
    </row>
    <row r="68" spans="2:13" ht="18" customHeight="1" thickBot="1">
      <c r="B68" s="84"/>
      <c r="C68" s="85"/>
      <c r="D68" s="86"/>
      <c r="E68" s="87"/>
      <c r="F68" s="87"/>
      <c r="G68" s="535"/>
      <c r="H68" s="536"/>
      <c r="I68" s="193"/>
      <c r="J68" s="336"/>
      <c r="K68" s="89"/>
      <c r="L68" s="90"/>
      <c r="M68" s="91"/>
    </row>
    <row r="69" spans="2:13" s="216" customFormat="1" ht="25.5" customHeight="1" thickBot="1">
      <c r="B69" s="211"/>
      <c r="C69" s="212" t="s">
        <v>49</v>
      </c>
      <c r="D69" s="161">
        <f>SUM(D57:D68)</f>
        <v>830000</v>
      </c>
      <c r="E69" s="116"/>
      <c r="F69" s="213"/>
      <c r="G69" s="213"/>
      <c r="H69" s="214"/>
      <c r="I69" s="215"/>
      <c r="J69" s="337" t="s">
        <v>49</v>
      </c>
      <c r="K69" s="100">
        <f>SUM(K57:K68)</f>
        <v>1723000</v>
      </c>
      <c r="M69" s="214"/>
    </row>
    <row r="70" spans="2:13" s="185" customFormat="1" ht="5.25" customHeight="1">
      <c r="B70" s="188"/>
      <c r="C70" s="194"/>
      <c r="D70" s="186"/>
      <c r="E70" s="186"/>
      <c r="F70" s="195"/>
      <c r="G70" s="195"/>
      <c r="I70" s="187"/>
      <c r="J70" s="330"/>
      <c r="K70" s="189"/>
      <c r="L70" s="189"/>
    </row>
    <row r="71" spans="2:13" s="220" customFormat="1" ht="29.25" customHeight="1" thickBot="1">
      <c r="B71" s="196" t="s">
        <v>9</v>
      </c>
      <c r="C71" s="217"/>
      <c r="D71" s="198"/>
      <c r="E71" s="198"/>
      <c r="F71" s="199"/>
      <c r="G71" s="199"/>
      <c r="H71" s="200"/>
      <c r="I71" s="218"/>
      <c r="J71" s="332" t="s">
        <v>100</v>
      </c>
      <c r="K71" s="198"/>
      <c r="L71" s="219"/>
      <c r="M71" s="200"/>
    </row>
    <row r="72" spans="2:13" s="185" customFormat="1" ht="23.25" customHeight="1" thickBot="1">
      <c r="B72" s="240" t="s">
        <v>12</v>
      </c>
      <c r="C72" s="205" t="s">
        <v>7</v>
      </c>
      <c r="D72" s="206" t="s">
        <v>51</v>
      </c>
      <c r="E72" s="205" t="s">
        <v>158</v>
      </c>
      <c r="F72" s="504" t="s">
        <v>104</v>
      </c>
      <c r="G72" s="522"/>
      <c r="H72" s="505"/>
      <c r="I72" s="187"/>
      <c r="J72" s="342" t="s">
        <v>12</v>
      </c>
      <c r="K72" s="206" t="s">
        <v>51</v>
      </c>
      <c r="L72" s="522" t="s">
        <v>104</v>
      </c>
      <c r="M72" s="505"/>
    </row>
    <row r="73" spans="2:13" ht="18" customHeight="1">
      <c r="B73" s="109" t="s">
        <v>10</v>
      </c>
      <c r="C73" s="106" t="s">
        <v>96</v>
      </c>
      <c r="D73" s="107">
        <v>30000</v>
      </c>
      <c r="E73" s="232"/>
      <c r="F73" s="510"/>
      <c r="G73" s="511"/>
      <c r="H73" s="512"/>
      <c r="I73" s="193"/>
      <c r="J73" s="487" t="s">
        <v>121</v>
      </c>
      <c r="K73" s="104">
        <v>55000</v>
      </c>
      <c r="L73" s="513" t="s">
        <v>128</v>
      </c>
      <c r="M73" s="514"/>
    </row>
    <row r="74" spans="2:13" ht="18" customHeight="1">
      <c r="B74" s="109" t="s">
        <v>10</v>
      </c>
      <c r="C74" s="106" t="s">
        <v>150</v>
      </c>
      <c r="D74" s="107">
        <v>30000</v>
      </c>
      <c r="E74" s="97"/>
      <c r="F74" s="515"/>
      <c r="G74" s="516"/>
      <c r="H74" s="517"/>
      <c r="I74" s="193"/>
      <c r="J74" s="489" t="s">
        <v>97</v>
      </c>
      <c r="K74" s="104">
        <v>25000</v>
      </c>
      <c r="L74" s="518"/>
      <c r="M74" s="519"/>
    </row>
    <row r="75" spans="2:13" ht="18" customHeight="1">
      <c r="B75" s="109"/>
      <c r="C75" s="106"/>
      <c r="D75" s="107"/>
      <c r="E75" s="97"/>
      <c r="F75" s="515"/>
      <c r="G75" s="516"/>
      <c r="H75" s="517"/>
      <c r="I75" s="193"/>
      <c r="J75" s="489" t="s">
        <v>4</v>
      </c>
      <c r="K75" s="104">
        <v>5000</v>
      </c>
      <c r="L75" s="518"/>
      <c r="M75" s="519"/>
    </row>
    <row r="76" spans="2:13" ht="18" customHeight="1">
      <c r="B76" s="109" t="s">
        <v>13</v>
      </c>
      <c r="C76" s="106" t="s">
        <v>151</v>
      </c>
      <c r="D76" s="107">
        <v>75800</v>
      </c>
      <c r="E76" s="97"/>
      <c r="F76" s="523"/>
      <c r="G76" s="524"/>
      <c r="H76" s="525"/>
      <c r="I76" s="193"/>
      <c r="J76" s="489" t="s">
        <v>0</v>
      </c>
      <c r="K76" s="104">
        <v>10000</v>
      </c>
      <c r="L76" s="518"/>
      <c r="M76" s="519"/>
    </row>
    <row r="77" spans="2:13" ht="18" customHeight="1">
      <c r="B77" s="109" t="s">
        <v>147</v>
      </c>
      <c r="C77" s="106" t="s">
        <v>208</v>
      </c>
      <c r="D77" s="107">
        <v>20000</v>
      </c>
      <c r="E77" s="289" t="s">
        <v>209</v>
      </c>
      <c r="F77" s="523"/>
      <c r="G77" s="524"/>
      <c r="H77" s="525"/>
      <c r="I77" s="193"/>
      <c r="J77" s="489" t="s">
        <v>2</v>
      </c>
      <c r="K77" s="104">
        <v>10000</v>
      </c>
      <c r="L77" s="518"/>
      <c r="M77" s="519"/>
    </row>
    <row r="78" spans="2:13" ht="18" customHeight="1">
      <c r="B78" s="109"/>
      <c r="C78" s="112"/>
      <c r="D78" s="113"/>
      <c r="E78" s="83"/>
      <c r="F78" s="515"/>
      <c r="G78" s="516"/>
      <c r="H78" s="517"/>
      <c r="I78" s="193"/>
      <c r="J78" s="489" t="s">
        <v>235</v>
      </c>
      <c r="K78" s="104">
        <v>10000</v>
      </c>
      <c r="L78" s="518"/>
      <c r="M78" s="519"/>
    </row>
    <row r="79" spans="2:13" ht="18" customHeight="1">
      <c r="B79" s="109" t="s">
        <v>152</v>
      </c>
      <c r="C79" s="106" t="s">
        <v>153</v>
      </c>
      <c r="D79" s="113">
        <v>20000</v>
      </c>
      <c r="E79" s="97"/>
      <c r="F79" s="515"/>
      <c r="G79" s="516"/>
      <c r="H79" s="517"/>
      <c r="I79" s="193"/>
      <c r="J79" s="489" t="s">
        <v>102</v>
      </c>
      <c r="K79" s="104">
        <v>5000</v>
      </c>
      <c r="L79" s="518"/>
      <c r="M79" s="519"/>
    </row>
    <row r="80" spans="2:13" ht="18" customHeight="1">
      <c r="B80" s="245"/>
      <c r="C80" s="92"/>
      <c r="D80" s="93"/>
      <c r="E80" s="97"/>
      <c r="F80" s="515"/>
      <c r="G80" s="516"/>
      <c r="H80" s="517"/>
      <c r="I80" s="193"/>
      <c r="J80" s="489" t="s">
        <v>29</v>
      </c>
      <c r="K80" s="104">
        <v>1000</v>
      </c>
      <c r="L80" s="518"/>
      <c r="M80" s="519"/>
    </row>
    <row r="81" spans="2:13" ht="18" customHeight="1">
      <c r="B81" s="245"/>
      <c r="C81" s="92"/>
      <c r="D81" s="93"/>
      <c r="E81" s="97"/>
      <c r="F81" s="515"/>
      <c r="G81" s="516"/>
      <c r="H81" s="517"/>
      <c r="I81" s="193"/>
      <c r="J81" s="489" t="s">
        <v>109</v>
      </c>
      <c r="K81" s="104">
        <v>3000</v>
      </c>
      <c r="L81" s="518"/>
      <c r="M81" s="519"/>
    </row>
    <row r="82" spans="2:13" ht="18" customHeight="1">
      <c r="B82" s="245"/>
      <c r="C82" s="92"/>
      <c r="D82" s="93"/>
      <c r="E82" s="97"/>
      <c r="F82" s="162"/>
      <c r="G82" s="166"/>
      <c r="H82" s="163"/>
      <c r="I82" s="193"/>
      <c r="J82" s="335"/>
      <c r="K82" s="77"/>
      <c r="L82" s="164"/>
      <c r="M82" s="165"/>
    </row>
    <row r="83" spans="2:13" ht="18" customHeight="1">
      <c r="B83" s="245"/>
      <c r="C83" s="92"/>
      <c r="D83" s="93"/>
      <c r="E83" s="97"/>
      <c r="F83" s="162"/>
      <c r="G83" s="166"/>
      <c r="H83" s="163"/>
      <c r="I83" s="193"/>
      <c r="J83" s="335"/>
      <c r="K83" s="77"/>
      <c r="L83" s="164"/>
      <c r="M83" s="165"/>
    </row>
    <row r="84" spans="2:13" ht="18" customHeight="1">
      <c r="B84" s="245"/>
      <c r="C84" s="92"/>
      <c r="D84" s="93"/>
      <c r="E84" s="97"/>
      <c r="F84" s="162"/>
      <c r="G84" s="166"/>
      <c r="H84" s="163"/>
      <c r="I84" s="193"/>
      <c r="J84" s="335"/>
      <c r="K84" s="77"/>
      <c r="L84" s="164"/>
      <c r="M84" s="165"/>
    </row>
    <row r="85" spans="2:13" ht="39" customHeight="1" thickBot="1">
      <c r="B85" s="246"/>
      <c r="C85" s="94"/>
      <c r="D85" s="95"/>
      <c r="E85" s="98"/>
      <c r="F85" s="528"/>
      <c r="G85" s="529"/>
      <c r="H85" s="530"/>
      <c r="I85" s="193"/>
      <c r="J85" s="338" t="s">
        <v>108</v>
      </c>
      <c r="K85" s="96"/>
      <c r="L85" s="531"/>
      <c r="M85" s="532"/>
    </row>
    <row r="86" spans="2:13" s="225" customFormat="1" ht="25.5" customHeight="1" thickBot="1">
      <c r="B86" s="221"/>
      <c r="C86" s="222" t="s">
        <v>49</v>
      </c>
      <c r="D86" s="101">
        <f>SUM(D73:D85)</f>
        <v>175800</v>
      </c>
      <c r="E86" s="115"/>
      <c r="F86" s="223"/>
      <c r="G86" s="223"/>
      <c r="H86" s="224"/>
      <c r="J86" s="339" t="s">
        <v>49</v>
      </c>
      <c r="K86" s="174">
        <f>SUM(K73:K84)</f>
        <v>124000</v>
      </c>
      <c r="L86" s="223"/>
      <c r="M86" s="224"/>
    </row>
    <row r="87" spans="2:13" s="185" customFormat="1" ht="5.25" customHeight="1" thickBot="1">
      <c r="B87" s="188"/>
      <c r="C87" s="194"/>
      <c r="D87" s="186"/>
      <c r="E87" s="186"/>
      <c r="F87" s="195"/>
      <c r="G87" s="195"/>
      <c r="I87" s="187"/>
      <c r="J87" s="330"/>
      <c r="K87" s="189"/>
      <c r="L87" s="189"/>
    </row>
    <row r="88" spans="2:13" s="225" customFormat="1" ht="25.5" customHeight="1" thickBot="1">
      <c r="B88" s="226"/>
      <c r="C88" s="227" t="s">
        <v>118</v>
      </c>
      <c r="D88" s="99">
        <f>D69+D86*12</f>
        <v>2939600</v>
      </c>
      <c r="E88" s="116"/>
      <c r="F88" s="228"/>
      <c r="G88" s="228"/>
      <c r="H88" s="224"/>
      <c r="J88" s="340" t="s">
        <v>119</v>
      </c>
      <c r="K88" s="99">
        <f>K69+K86*12</f>
        <v>3211000</v>
      </c>
      <c r="L88" s="228"/>
      <c r="M88" s="224"/>
    </row>
    <row r="90" spans="2:13" ht="28.5" customHeight="1">
      <c r="B90" s="502" t="s">
        <v>19</v>
      </c>
      <c r="C90" s="502"/>
      <c r="D90" s="502"/>
      <c r="E90" s="502"/>
      <c r="F90" s="502"/>
      <c r="G90" s="502"/>
      <c r="H90" s="502"/>
      <c r="J90" s="503" t="s">
        <v>22</v>
      </c>
      <c r="K90" s="503"/>
      <c r="L90" s="503"/>
      <c r="M90" s="503"/>
    </row>
    <row r="91" spans="2:13" s="200" customFormat="1" ht="29.25" customHeight="1" thickBot="1">
      <c r="B91" s="196" t="s">
        <v>8</v>
      </c>
      <c r="C91" s="197"/>
      <c r="D91" s="198"/>
      <c r="E91" s="198"/>
      <c r="F91" s="199"/>
      <c r="G91" s="199"/>
      <c r="I91" s="201"/>
      <c r="J91" s="332" t="s">
        <v>99</v>
      </c>
      <c r="K91" s="202"/>
      <c r="L91" s="202"/>
    </row>
    <row r="92" spans="2:13" s="210" customFormat="1" ht="23.25" customHeight="1" thickBot="1">
      <c r="B92" s="240" t="s">
        <v>12</v>
      </c>
      <c r="C92" s="204" t="s">
        <v>7</v>
      </c>
      <c r="D92" s="205" t="s">
        <v>51</v>
      </c>
      <c r="E92" s="206" t="s">
        <v>158</v>
      </c>
      <c r="F92" s="206" t="s">
        <v>83</v>
      </c>
      <c r="G92" s="504" t="s">
        <v>134</v>
      </c>
      <c r="H92" s="505"/>
      <c r="I92" s="207"/>
      <c r="J92" s="343" t="s">
        <v>12</v>
      </c>
      <c r="K92" s="208" t="s">
        <v>51</v>
      </c>
      <c r="L92" s="209" t="s">
        <v>83</v>
      </c>
      <c r="M92" s="208" t="s">
        <v>104</v>
      </c>
    </row>
    <row r="93" spans="2:13" ht="18" customHeight="1">
      <c r="B93" s="109" t="s">
        <v>6</v>
      </c>
      <c r="C93" s="106" t="s">
        <v>139</v>
      </c>
      <c r="D93" s="107">
        <v>700000</v>
      </c>
      <c r="E93" s="75"/>
      <c r="F93" s="103" t="s">
        <v>140</v>
      </c>
      <c r="G93" s="533"/>
      <c r="H93" s="534"/>
      <c r="I93" s="193"/>
      <c r="J93" s="487" t="s">
        <v>5</v>
      </c>
      <c r="K93" s="104">
        <v>1270000</v>
      </c>
      <c r="L93" s="78"/>
      <c r="M93" s="79" t="s">
        <v>129</v>
      </c>
    </row>
    <row r="94" spans="2:13" ht="18" customHeight="1">
      <c r="B94" s="109" t="s">
        <v>147</v>
      </c>
      <c r="C94" s="106" t="s">
        <v>154</v>
      </c>
      <c r="D94" s="107">
        <v>30000</v>
      </c>
      <c r="E94" s="83"/>
      <c r="F94" s="108" t="s">
        <v>144</v>
      </c>
      <c r="G94" s="523"/>
      <c r="H94" s="525"/>
      <c r="I94" s="193"/>
      <c r="J94" s="489" t="s">
        <v>230</v>
      </c>
      <c r="K94" s="104">
        <v>80000</v>
      </c>
      <c r="L94" s="78"/>
      <c r="M94" s="79"/>
    </row>
    <row r="95" spans="2:13" ht="18" customHeight="1">
      <c r="B95" s="109" t="s">
        <v>147</v>
      </c>
      <c r="C95" s="106" t="s">
        <v>146</v>
      </c>
      <c r="D95" s="107">
        <v>100000</v>
      </c>
      <c r="E95" s="83"/>
      <c r="F95" s="108" t="s">
        <v>144</v>
      </c>
      <c r="G95" s="526"/>
      <c r="H95" s="527"/>
      <c r="I95" s="193"/>
      <c r="J95" s="489" t="s">
        <v>231</v>
      </c>
      <c r="K95" s="104">
        <v>48000</v>
      </c>
      <c r="L95" s="78"/>
      <c r="M95" s="79"/>
    </row>
    <row r="96" spans="2:13" ht="18" customHeight="1">
      <c r="B96" s="109"/>
      <c r="C96" s="112"/>
      <c r="D96" s="114"/>
      <c r="E96" s="83"/>
      <c r="F96" s="105"/>
      <c r="G96" s="526"/>
      <c r="H96" s="527"/>
      <c r="I96" s="193"/>
      <c r="J96" s="489" t="s">
        <v>122</v>
      </c>
      <c r="K96" s="104">
        <v>50000</v>
      </c>
      <c r="L96" s="78"/>
      <c r="M96" s="79"/>
    </row>
    <row r="97" spans="2:13" ht="18" customHeight="1">
      <c r="B97" s="109" t="s">
        <v>106</v>
      </c>
      <c r="C97" s="106" t="s">
        <v>153</v>
      </c>
      <c r="D97" s="113">
        <v>20000</v>
      </c>
      <c r="E97" s="83"/>
      <c r="F97" s="105" t="s">
        <v>144</v>
      </c>
      <c r="G97" s="526"/>
      <c r="H97" s="527"/>
      <c r="I97" s="193"/>
      <c r="J97" s="341" t="s">
        <v>105</v>
      </c>
      <c r="K97" s="111">
        <v>50000</v>
      </c>
      <c r="L97" s="78"/>
      <c r="M97" s="79" t="s">
        <v>194</v>
      </c>
    </row>
    <row r="98" spans="2:13" ht="18" customHeight="1">
      <c r="B98" s="242"/>
      <c r="C98" s="81"/>
      <c r="D98" s="82"/>
      <c r="E98" s="83"/>
      <c r="F98" s="83"/>
      <c r="G98" s="526"/>
      <c r="H98" s="527"/>
      <c r="I98" s="193"/>
      <c r="J98" s="335"/>
      <c r="K98" s="77"/>
      <c r="L98" s="78"/>
      <c r="M98" s="79"/>
    </row>
    <row r="99" spans="2:13" ht="18" customHeight="1">
      <c r="B99" s="242"/>
      <c r="C99" s="81"/>
      <c r="D99" s="82"/>
      <c r="E99" s="83"/>
      <c r="F99" s="83"/>
      <c r="G99" s="526"/>
      <c r="H99" s="527"/>
      <c r="I99" s="193"/>
      <c r="J99" s="335"/>
      <c r="K99" s="77"/>
      <c r="L99" s="78"/>
      <c r="M99" s="79"/>
    </row>
    <row r="100" spans="2:13" ht="18" customHeight="1">
      <c r="B100" s="242"/>
      <c r="C100" s="81"/>
      <c r="D100" s="82"/>
      <c r="E100" s="83"/>
      <c r="F100" s="83"/>
      <c r="G100" s="526"/>
      <c r="H100" s="527"/>
      <c r="I100" s="193"/>
      <c r="J100" s="335"/>
      <c r="K100" s="77"/>
      <c r="L100" s="78"/>
      <c r="M100" s="79"/>
    </row>
    <row r="101" spans="2:13" ht="18" customHeight="1">
      <c r="B101" s="242"/>
      <c r="C101" s="81"/>
      <c r="D101" s="82"/>
      <c r="E101" s="83"/>
      <c r="F101" s="83"/>
      <c r="G101" s="526"/>
      <c r="H101" s="527"/>
      <c r="I101" s="193"/>
      <c r="J101" s="335"/>
      <c r="K101" s="77"/>
      <c r="L101" s="78"/>
      <c r="M101" s="79"/>
    </row>
    <row r="102" spans="2:13" ht="18" customHeight="1">
      <c r="B102" s="242"/>
      <c r="C102" s="81"/>
      <c r="D102" s="82"/>
      <c r="E102" s="83"/>
      <c r="F102" s="83"/>
      <c r="G102" s="526"/>
      <c r="H102" s="527"/>
      <c r="I102" s="193"/>
      <c r="J102" s="335"/>
      <c r="K102" s="77"/>
      <c r="L102" s="78"/>
      <c r="M102" s="79"/>
    </row>
    <row r="103" spans="2:13" ht="18" customHeight="1">
      <c r="B103" s="242"/>
      <c r="C103" s="81"/>
      <c r="D103" s="82"/>
      <c r="E103" s="83"/>
      <c r="F103" s="83"/>
      <c r="G103" s="526"/>
      <c r="H103" s="527"/>
      <c r="I103" s="193"/>
      <c r="J103" s="335"/>
      <c r="K103" s="77"/>
      <c r="L103" s="78"/>
      <c r="M103" s="79"/>
    </row>
    <row r="104" spans="2:13" ht="18" customHeight="1" thickBot="1">
      <c r="B104" s="243"/>
      <c r="C104" s="85"/>
      <c r="D104" s="86"/>
      <c r="E104" s="87"/>
      <c r="F104" s="87"/>
      <c r="G104" s="535"/>
      <c r="H104" s="536"/>
      <c r="I104" s="193"/>
      <c r="J104" s="336"/>
      <c r="K104" s="89"/>
      <c r="L104" s="90"/>
      <c r="M104" s="91"/>
    </row>
    <row r="105" spans="2:13" s="216" customFormat="1" ht="25.5" customHeight="1" thickBot="1">
      <c r="B105" s="211"/>
      <c r="C105" s="212" t="s">
        <v>49</v>
      </c>
      <c r="D105" s="161">
        <f>SUM(D93:D104)</f>
        <v>850000</v>
      </c>
      <c r="E105" s="116"/>
      <c r="F105" s="213"/>
      <c r="G105" s="213"/>
      <c r="H105" s="214"/>
      <c r="I105" s="215"/>
      <c r="J105" s="337" t="s">
        <v>49</v>
      </c>
      <c r="K105" s="100">
        <f>SUM(K93:K104)</f>
        <v>1498000</v>
      </c>
      <c r="M105" s="214"/>
    </row>
    <row r="106" spans="2:13" s="185" customFormat="1" ht="5.25" customHeight="1">
      <c r="B106" s="188"/>
      <c r="C106" s="194"/>
      <c r="D106" s="186"/>
      <c r="E106" s="186"/>
      <c r="F106" s="195"/>
      <c r="G106" s="195"/>
      <c r="I106" s="187"/>
      <c r="J106" s="330"/>
      <c r="K106" s="189"/>
      <c r="L106" s="189"/>
    </row>
    <row r="107" spans="2:13" s="220" customFormat="1" ht="29.25" customHeight="1" thickBot="1">
      <c r="B107" s="196" t="s">
        <v>9</v>
      </c>
      <c r="C107" s="217"/>
      <c r="D107" s="198"/>
      <c r="E107" s="198"/>
      <c r="F107" s="199"/>
      <c r="G107" s="199"/>
      <c r="H107" s="200"/>
      <c r="I107" s="218"/>
      <c r="J107" s="332" t="s">
        <v>100</v>
      </c>
      <c r="K107" s="198"/>
      <c r="L107" s="219"/>
      <c r="M107" s="200"/>
    </row>
    <row r="108" spans="2:13" s="185" customFormat="1" ht="23.25" customHeight="1" thickBot="1">
      <c r="B108" s="240" t="s">
        <v>12</v>
      </c>
      <c r="C108" s="204" t="s">
        <v>7</v>
      </c>
      <c r="D108" s="205" t="s">
        <v>51</v>
      </c>
      <c r="E108" s="206" t="s">
        <v>158</v>
      </c>
      <c r="F108" s="504" t="s">
        <v>104</v>
      </c>
      <c r="G108" s="522"/>
      <c r="H108" s="505"/>
      <c r="I108" s="187"/>
      <c r="J108" s="333" t="s">
        <v>12</v>
      </c>
      <c r="K108" s="206" t="s">
        <v>51</v>
      </c>
      <c r="L108" s="504" t="s">
        <v>104</v>
      </c>
      <c r="M108" s="505"/>
    </row>
    <row r="109" spans="2:13" ht="18" customHeight="1">
      <c r="B109" s="109" t="s">
        <v>10</v>
      </c>
      <c r="C109" s="106" t="s">
        <v>96</v>
      </c>
      <c r="D109" s="107">
        <v>30000</v>
      </c>
      <c r="E109" s="232"/>
      <c r="F109" s="510"/>
      <c r="G109" s="511"/>
      <c r="H109" s="512"/>
      <c r="I109" s="193"/>
      <c r="J109" s="487" t="s">
        <v>121</v>
      </c>
      <c r="K109" s="104">
        <v>55000</v>
      </c>
      <c r="L109" s="513" t="s">
        <v>128</v>
      </c>
      <c r="M109" s="514"/>
    </row>
    <row r="110" spans="2:13" ht="18" customHeight="1">
      <c r="B110" s="109" t="s">
        <v>10</v>
      </c>
      <c r="C110" s="106" t="s">
        <v>150</v>
      </c>
      <c r="D110" s="107">
        <v>30000</v>
      </c>
      <c r="E110" s="97"/>
      <c r="F110" s="515"/>
      <c r="G110" s="516"/>
      <c r="H110" s="517"/>
      <c r="I110" s="193"/>
      <c r="J110" s="489" t="s">
        <v>97</v>
      </c>
      <c r="K110" s="104">
        <v>25000</v>
      </c>
      <c r="L110" s="518"/>
      <c r="M110" s="519"/>
    </row>
    <row r="111" spans="2:13" ht="18" customHeight="1">
      <c r="B111" s="109"/>
      <c r="C111" s="106"/>
      <c r="D111" s="107"/>
      <c r="E111" s="97"/>
      <c r="F111" s="515"/>
      <c r="G111" s="516"/>
      <c r="H111" s="517"/>
      <c r="I111" s="193"/>
      <c r="J111" s="489" t="s">
        <v>4</v>
      </c>
      <c r="K111" s="104">
        <v>5000</v>
      </c>
      <c r="L111" s="518"/>
      <c r="M111" s="519"/>
    </row>
    <row r="112" spans="2:13" ht="18" customHeight="1">
      <c r="B112" s="109" t="s">
        <v>13</v>
      </c>
      <c r="C112" s="106" t="s">
        <v>151</v>
      </c>
      <c r="D112" s="107">
        <v>75800</v>
      </c>
      <c r="E112" s="97"/>
      <c r="F112" s="523"/>
      <c r="G112" s="524"/>
      <c r="H112" s="525"/>
      <c r="I112" s="193"/>
      <c r="J112" s="489" t="s">
        <v>0</v>
      </c>
      <c r="K112" s="104">
        <v>10000</v>
      </c>
      <c r="L112" s="518"/>
      <c r="M112" s="519"/>
    </row>
    <row r="113" spans="2:13" ht="18" customHeight="1">
      <c r="B113" s="109" t="s">
        <v>147</v>
      </c>
      <c r="C113" s="106" t="s">
        <v>208</v>
      </c>
      <c r="D113" s="107">
        <v>20000</v>
      </c>
      <c r="E113" s="289" t="s">
        <v>209</v>
      </c>
      <c r="F113" s="523"/>
      <c r="G113" s="524"/>
      <c r="H113" s="525"/>
      <c r="I113" s="193"/>
      <c r="J113" s="489" t="s">
        <v>2</v>
      </c>
      <c r="K113" s="104">
        <v>10000</v>
      </c>
      <c r="L113" s="518"/>
      <c r="M113" s="519"/>
    </row>
    <row r="114" spans="2:13" ht="18" customHeight="1">
      <c r="B114" s="109"/>
      <c r="C114" s="112"/>
      <c r="D114" s="113"/>
      <c r="E114" s="83"/>
      <c r="F114" s="515"/>
      <c r="G114" s="516"/>
      <c r="H114" s="517"/>
      <c r="I114" s="193"/>
      <c r="J114" s="489" t="s">
        <v>235</v>
      </c>
      <c r="K114" s="104">
        <v>10000</v>
      </c>
      <c r="L114" s="518"/>
      <c r="M114" s="519"/>
    </row>
    <row r="115" spans="2:13" ht="18" customHeight="1">
      <c r="B115" s="109" t="s">
        <v>152</v>
      </c>
      <c r="C115" s="106" t="s">
        <v>153</v>
      </c>
      <c r="D115" s="113">
        <v>20000</v>
      </c>
      <c r="E115" s="97"/>
      <c r="F115" s="515"/>
      <c r="G115" s="516"/>
      <c r="H115" s="517"/>
      <c r="I115" s="193"/>
      <c r="J115" s="489" t="s">
        <v>102</v>
      </c>
      <c r="K115" s="104">
        <v>5000</v>
      </c>
      <c r="L115" s="518"/>
      <c r="M115" s="519"/>
    </row>
    <row r="116" spans="2:13" ht="18" customHeight="1">
      <c r="B116" s="245"/>
      <c r="C116" s="92"/>
      <c r="D116" s="93"/>
      <c r="E116" s="97"/>
      <c r="F116" s="515"/>
      <c r="G116" s="516"/>
      <c r="H116" s="517"/>
      <c r="I116" s="193"/>
      <c r="J116" s="489" t="s">
        <v>29</v>
      </c>
      <c r="K116" s="104">
        <v>1000</v>
      </c>
      <c r="L116" s="518"/>
      <c r="M116" s="519"/>
    </row>
    <row r="117" spans="2:13" ht="18" customHeight="1">
      <c r="B117" s="245"/>
      <c r="C117" s="92"/>
      <c r="D117" s="93"/>
      <c r="E117" s="97"/>
      <c r="F117" s="515"/>
      <c r="G117" s="516"/>
      <c r="H117" s="517"/>
      <c r="I117" s="193"/>
      <c r="J117" s="489" t="s">
        <v>109</v>
      </c>
      <c r="K117" s="104">
        <v>3000</v>
      </c>
      <c r="L117" s="518"/>
      <c r="M117" s="519"/>
    </row>
    <row r="118" spans="2:13" ht="18" customHeight="1">
      <c r="B118" s="245"/>
      <c r="C118" s="92"/>
      <c r="D118" s="93"/>
      <c r="E118" s="97"/>
      <c r="F118" s="162"/>
      <c r="G118" s="166"/>
      <c r="H118" s="163"/>
      <c r="I118" s="193"/>
      <c r="J118" s="335"/>
      <c r="K118" s="77"/>
      <c r="L118" s="164"/>
      <c r="M118" s="165"/>
    </row>
    <row r="119" spans="2:13" ht="18" customHeight="1">
      <c r="B119" s="245"/>
      <c r="C119" s="92"/>
      <c r="D119" s="93"/>
      <c r="E119" s="97"/>
      <c r="F119" s="162"/>
      <c r="G119" s="166"/>
      <c r="H119" s="163"/>
      <c r="I119" s="193"/>
      <c r="J119" s="335"/>
      <c r="K119" s="77"/>
      <c r="L119" s="164"/>
      <c r="M119" s="165"/>
    </row>
    <row r="120" spans="2:13" ht="18" customHeight="1">
      <c r="B120" s="245"/>
      <c r="C120" s="92"/>
      <c r="D120" s="93"/>
      <c r="E120" s="97"/>
      <c r="F120" s="162"/>
      <c r="G120" s="166"/>
      <c r="H120" s="163"/>
      <c r="I120" s="193"/>
      <c r="J120" s="335"/>
      <c r="K120" s="77"/>
      <c r="L120" s="164"/>
      <c r="M120" s="165"/>
    </row>
    <row r="121" spans="2:13" ht="39" customHeight="1" thickBot="1">
      <c r="B121" s="246"/>
      <c r="C121" s="94"/>
      <c r="D121" s="95"/>
      <c r="E121" s="98"/>
      <c r="F121" s="528"/>
      <c r="G121" s="529"/>
      <c r="H121" s="530"/>
      <c r="I121" s="193"/>
      <c r="J121" s="338" t="s">
        <v>108</v>
      </c>
      <c r="K121" s="110">
        <v>5000</v>
      </c>
      <c r="L121" s="531"/>
      <c r="M121" s="532"/>
    </row>
    <row r="122" spans="2:13" s="225" customFormat="1" ht="25.5" customHeight="1" thickBot="1">
      <c r="B122" s="221"/>
      <c r="C122" s="222" t="s">
        <v>49</v>
      </c>
      <c r="D122" s="101">
        <f>SUM(D109:D121)</f>
        <v>175800</v>
      </c>
      <c r="E122" s="115"/>
      <c r="F122" s="223"/>
      <c r="G122" s="223"/>
      <c r="H122" s="224"/>
      <c r="J122" s="339" t="s">
        <v>49</v>
      </c>
      <c r="K122" s="174">
        <f>SUM(K109:K120)</f>
        <v>124000</v>
      </c>
      <c r="L122" s="223"/>
      <c r="M122" s="224"/>
    </row>
    <row r="123" spans="2:13" s="185" customFormat="1" ht="5.25" customHeight="1" thickBot="1">
      <c r="B123" s="188"/>
      <c r="C123" s="194"/>
      <c r="D123" s="186"/>
      <c r="E123" s="186"/>
      <c r="F123" s="195"/>
      <c r="G123" s="195"/>
      <c r="I123" s="187"/>
      <c r="J123" s="330"/>
      <c r="K123" s="189"/>
      <c r="L123" s="189"/>
    </row>
    <row r="124" spans="2:13" s="225" customFormat="1" ht="25.5" customHeight="1" thickBot="1">
      <c r="B124" s="226"/>
      <c r="C124" s="227" t="s">
        <v>118</v>
      </c>
      <c r="D124" s="99">
        <f>D105+D122*12</f>
        <v>2959600</v>
      </c>
      <c r="E124" s="116"/>
      <c r="F124" s="228"/>
      <c r="G124" s="228"/>
      <c r="H124" s="224"/>
      <c r="J124" s="340" t="s">
        <v>119</v>
      </c>
      <c r="K124" s="99">
        <f>K105+K122*12</f>
        <v>2986000</v>
      </c>
      <c r="L124" s="228"/>
      <c r="M124" s="224"/>
    </row>
    <row r="126" spans="2:13" ht="28.5" customHeight="1">
      <c r="B126" s="502" t="s">
        <v>20</v>
      </c>
      <c r="C126" s="502"/>
      <c r="D126" s="502"/>
      <c r="E126" s="502"/>
      <c r="F126" s="502"/>
      <c r="G126" s="502"/>
      <c r="H126" s="502"/>
      <c r="J126" s="503" t="s">
        <v>23</v>
      </c>
      <c r="K126" s="503"/>
      <c r="L126" s="503"/>
      <c r="M126" s="503"/>
    </row>
    <row r="127" spans="2:13" s="200" customFormat="1" ht="29.25" customHeight="1" thickBot="1">
      <c r="B127" s="196" t="s">
        <v>8</v>
      </c>
      <c r="C127" s="197"/>
      <c r="D127" s="198"/>
      <c r="E127" s="198"/>
      <c r="F127" s="199"/>
      <c r="G127" s="199"/>
      <c r="I127" s="201"/>
      <c r="J127" s="332" t="s">
        <v>99</v>
      </c>
      <c r="K127" s="202"/>
      <c r="L127" s="202"/>
    </row>
    <row r="128" spans="2:13" s="210" customFormat="1" ht="23.25" customHeight="1" thickBot="1">
      <c r="B128" s="240" t="s">
        <v>12</v>
      </c>
      <c r="C128" s="204" t="s">
        <v>7</v>
      </c>
      <c r="D128" s="205" t="s">
        <v>51</v>
      </c>
      <c r="E128" s="206" t="s">
        <v>158</v>
      </c>
      <c r="F128" s="206" t="s">
        <v>83</v>
      </c>
      <c r="G128" s="504" t="s">
        <v>134</v>
      </c>
      <c r="H128" s="505"/>
      <c r="I128" s="207"/>
      <c r="J128" s="333" t="s">
        <v>12</v>
      </c>
      <c r="K128" s="236" t="s">
        <v>51</v>
      </c>
      <c r="L128" s="206" t="s">
        <v>83</v>
      </c>
      <c r="M128" s="204" t="s">
        <v>104</v>
      </c>
    </row>
    <row r="129" spans="2:13" ht="18" customHeight="1">
      <c r="B129" s="109" t="s">
        <v>6</v>
      </c>
      <c r="C129" s="106" t="s">
        <v>139</v>
      </c>
      <c r="D129" s="107">
        <v>700000</v>
      </c>
      <c r="E129" s="75"/>
      <c r="F129" s="103" t="s">
        <v>140</v>
      </c>
      <c r="G129" s="506"/>
      <c r="H129" s="507"/>
      <c r="I129" s="193"/>
      <c r="J129" s="487" t="s">
        <v>5</v>
      </c>
      <c r="K129" s="104">
        <v>1270000</v>
      </c>
      <c r="L129" s="232"/>
      <c r="M129" s="76" t="s">
        <v>129</v>
      </c>
    </row>
    <row r="130" spans="2:13" ht="18" customHeight="1">
      <c r="B130" s="109" t="s">
        <v>147</v>
      </c>
      <c r="C130" s="106" t="s">
        <v>154</v>
      </c>
      <c r="D130" s="107">
        <v>30000</v>
      </c>
      <c r="E130" s="83"/>
      <c r="F130" s="108" t="s">
        <v>144</v>
      </c>
      <c r="G130" s="508"/>
      <c r="H130" s="509"/>
      <c r="I130" s="193"/>
      <c r="J130" s="489" t="s">
        <v>230</v>
      </c>
      <c r="K130" s="104">
        <v>50000</v>
      </c>
      <c r="L130" s="97"/>
      <c r="M130" s="170"/>
    </row>
    <row r="131" spans="2:13" ht="18" customHeight="1">
      <c r="B131" s="109" t="s">
        <v>147</v>
      </c>
      <c r="C131" s="106" t="s">
        <v>146</v>
      </c>
      <c r="D131" s="107">
        <v>100000</v>
      </c>
      <c r="E131" s="83"/>
      <c r="F131" s="108" t="s">
        <v>144</v>
      </c>
      <c r="G131" s="498"/>
      <c r="H131" s="499"/>
      <c r="I131" s="193"/>
      <c r="J131" s="489" t="s">
        <v>231</v>
      </c>
      <c r="K131" s="104">
        <v>48000</v>
      </c>
      <c r="L131" s="239"/>
      <c r="M131" s="170"/>
    </row>
    <row r="132" spans="2:13" ht="18" customHeight="1">
      <c r="B132" s="109"/>
      <c r="C132" s="112"/>
      <c r="D132" s="114"/>
      <c r="E132" s="83"/>
      <c r="F132" s="105"/>
      <c r="G132" s="498"/>
      <c r="H132" s="499"/>
      <c r="I132" s="193"/>
      <c r="J132" s="489" t="s">
        <v>122</v>
      </c>
      <c r="K132" s="104">
        <v>50000</v>
      </c>
      <c r="L132" s="97"/>
      <c r="M132" s="170"/>
    </row>
    <row r="133" spans="2:13" ht="18" customHeight="1">
      <c r="B133" s="109" t="s">
        <v>106</v>
      </c>
      <c r="C133" s="106" t="s">
        <v>153</v>
      </c>
      <c r="D133" s="113">
        <v>20000</v>
      </c>
      <c r="E133" s="83"/>
      <c r="F133" s="105" t="s">
        <v>144</v>
      </c>
      <c r="G133" s="498"/>
      <c r="H133" s="499"/>
      <c r="I133" s="193"/>
      <c r="J133" s="341" t="s">
        <v>105</v>
      </c>
      <c r="K133" s="111">
        <v>30000</v>
      </c>
      <c r="L133" s="232"/>
      <c r="M133" s="170" t="s">
        <v>194</v>
      </c>
    </row>
    <row r="134" spans="2:13" ht="18" customHeight="1">
      <c r="B134" s="242"/>
      <c r="C134" s="81"/>
      <c r="D134" s="82"/>
      <c r="E134" s="83"/>
      <c r="F134" s="83"/>
      <c r="G134" s="498"/>
      <c r="H134" s="499"/>
      <c r="I134" s="193"/>
      <c r="J134" s="341"/>
      <c r="K134" s="235"/>
      <c r="L134" s="97"/>
      <c r="M134" s="170"/>
    </row>
    <row r="135" spans="2:13" ht="18" customHeight="1">
      <c r="B135" s="242"/>
      <c r="C135" s="81"/>
      <c r="D135" s="82"/>
      <c r="E135" s="83"/>
      <c r="F135" s="83"/>
      <c r="G135" s="498"/>
      <c r="H135" s="499"/>
      <c r="I135" s="193"/>
      <c r="J135" s="335"/>
      <c r="K135" s="235"/>
      <c r="L135" s="97"/>
      <c r="M135" s="170"/>
    </row>
    <row r="136" spans="2:13" ht="18" customHeight="1">
      <c r="B136" s="242"/>
      <c r="C136" s="81"/>
      <c r="D136" s="82"/>
      <c r="E136" s="83"/>
      <c r="F136" s="83"/>
      <c r="G136" s="498"/>
      <c r="H136" s="499"/>
      <c r="I136" s="193"/>
      <c r="J136" s="335"/>
      <c r="K136" s="235"/>
      <c r="L136" s="97"/>
      <c r="M136" s="170"/>
    </row>
    <row r="137" spans="2:13" ht="18" customHeight="1">
      <c r="B137" s="242"/>
      <c r="C137" s="81"/>
      <c r="D137" s="82"/>
      <c r="E137" s="83"/>
      <c r="F137" s="83"/>
      <c r="G137" s="498"/>
      <c r="H137" s="499"/>
      <c r="I137" s="193"/>
      <c r="J137" s="335"/>
      <c r="K137" s="235"/>
      <c r="L137" s="97"/>
      <c r="M137" s="170"/>
    </row>
    <row r="138" spans="2:13" ht="18" customHeight="1">
      <c r="B138" s="242"/>
      <c r="C138" s="81"/>
      <c r="D138" s="82"/>
      <c r="E138" s="83"/>
      <c r="F138" s="83"/>
      <c r="G138" s="498"/>
      <c r="H138" s="499"/>
      <c r="I138" s="193"/>
      <c r="J138" s="335"/>
      <c r="K138" s="235"/>
      <c r="L138" s="97"/>
      <c r="M138" s="170"/>
    </row>
    <row r="139" spans="2:13" ht="18" customHeight="1">
      <c r="B139" s="242"/>
      <c r="C139" s="81"/>
      <c r="D139" s="82"/>
      <c r="E139" s="83"/>
      <c r="F139" s="83"/>
      <c r="G139" s="498"/>
      <c r="H139" s="499"/>
      <c r="I139" s="193"/>
      <c r="J139" s="335"/>
      <c r="K139" s="235"/>
      <c r="L139" s="97"/>
      <c r="M139" s="170"/>
    </row>
    <row r="140" spans="2:13" ht="18" customHeight="1" thickBot="1">
      <c r="B140" s="243"/>
      <c r="C140" s="85"/>
      <c r="D140" s="86"/>
      <c r="E140" s="87"/>
      <c r="F140" s="87"/>
      <c r="G140" s="520"/>
      <c r="H140" s="521"/>
      <c r="I140" s="193"/>
      <c r="J140" s="336"/>
      <c r="K140" s="238"/>
      <c r="L140" s="98"/>
      <c r="M140" s="88"/>
    </row>
    <row r="141" spans="2:13" s="216" customFormat="1" ht="25.5" customHeight="1" thickBot="1">
      <c r="B141" s="211"/>
      <c r="C141" s="212" t="s">
        <v>49</v>
      </c>
      <c r="D141" s="161">
        <f>SUM(D129:D140)</f>
        <v>850000</v>
      </c>
      <c r="E141" s="116"/>
      <c r="F141" s="213"/>
      <c r="G141" s="213"/>
      <c r="H141" s="214"/>
      <c r="I141" s="215"/>
      <c r="J141" s="337" t="s">
        <v>49</v>
      </c>
      <c r="K141" s="100">
        <f>SUM(K129:K140)</f>
        <v>1448000</v>
      </c>
      <c r="M141" s="214"/>
    </row>
    <row r="142" spans="2:13" s="185" customFormat="1" ht="5.25" customHeight="1">
      <c r="B142" s="188"/>
      <c r="C142" s="194"/>
      <c r="D142" s="186"/>
      <c r="E142" s="186"/>
      <c r="F142" s="195"/>
      <c r="G142" s="195"/>
      <c r="I142" s="187"/>
      <c r="J142" s="330"/>
      <c r="K142" s="189"/>
      <c r="L142" s="189"/>
    </row>
    <row r="143" spans="2:13" s="220" customFormat="1" ht="29.25" customHeight="1" thickBot="1">
      <c r="B143" s="196" t="s">
        <v>9</v>
      </c>
      <c r="C143" s="217"/>
      <c r="D143" s="198"/>
      <c r="E143" s="198"/>
      <c r="F143" s="199"/>
      <c r="G143" s="199"/>
      <c r="H143" s="200"/>
      <c r="I143" s="218"/>
      <c r="J143" s="332" t="s">
        <v>100</v>
      </c>
      <c r="K143" s="198"/>
      <c r="L143" s="219"/>
      <c r="M143" s="200"/>
    </row>
    <row r="144" spans="2:13" s="185" customFormat="1" ht="23.25" customHeight="1" thickBot="1">
      <c r="B144" s="240" t="s">
        <v>12</v>
      </c>
      <c r="C144" s="204" t="s">
        <v>7</v>
      </c>
      <c r="D144" s="205" t="s">
        <v>51</v>
      </c>
      <c r="E144" s="206" t="s">
        <v>158</v>
      </c>
      <c r="F144" s="504" t="s">
        <v>104</v>
      </c>
      <c r="G144" s="522"/>
      <c r="H144" s="505"/>
      <c r="I144" s="187"/>
      <c r="J144" s="333" t="s">
        <v>12</v>
      </c>
      <c r="K144" s="206" t="s">
        <v>51</v>
      </c>
      <c r="L144" s="504" t="s">
        <v>104</v>
      </c>
      <c r="M144" s="505"/>
    </row>
    <row r="145" spans="2:13" ht="18" customHeight="1">
      <c r="B145" s="109" t="s">
        <v>10</v>
      </c>
      <c r="C145" s="106" t="s">
        <v>96</v>
      </c>
      <c r="D145" s="107">
        <v>30000</v>
      </c>
      <c r="E145" s="232"/>
      <c r="F145" s="537"/>
      <c r="G145" s="538"/>
      <c r="H145" s="539"/>
      <c r="I145" s="193"/>
      <c r="J145" s="487" t="s">
        <v>121</v>
      </c>
      <c r="K145" s="104">
        <v>55000</v>
      </c>
      <c r="L145" s="513" t="s">
        <v>128</v>
      </c>
      <c r="M145" s="514"/>
    </row>
    <row r="146" spans="2:13" ht="18" customHeight="1">
      <c r="B146" s="109" t="s">
        <v>10</v>
      </c>
      <c r="C146" s="106" t="s">
        <v>150</v>
      </c>
      <c r="D146" s="107">
        <v>10000</v>
      </c>
      <c r="E146" s="97"/>
      <c r="F146" s="540"/>
      <c r="G146" s="541"/>
      <c r="H146" s="542"/>
      <c r="I146" s="193"/>
      <c r="J146" s="489" t="s">
        <v>97</v>
      </c>
      <c r="K146" s="104">
        <v>25000</v>
      </c>
      <c r="L146" s="518"/>
      <c r="M146" s="519"/>
    </row>
    <row r="147" spans="2:13" ht="18" customHeight="1">
      <c r="B147" s="109"/>
      <c r="C147" s="106"/>
      <c r="D147" s="107"/>
      <c r="E147" s="97"/>
      <c r="F147" s="540"/>
      <c r="G147" s="541"/>
      <c r="H147" s="542"/>
      <c r="I147" s="193"/>
      <c r="J147" s="489" t="s">
        <v>4</v>
      </c>
      <c r="K147" s="104">
        <v>5000</v>
      </c>
      <c r="L147" s="518"/>
      <c r="M147" s="519"/>
    </row>
    <row r="148" spans="2:13" ht="18" customHeight="1">
      <c r="B148" s="109" t="s">
        <v>13</v>
      </c>
      <c r="C148" s="106" t="s">
        <v>151</v>
      </c>
      <c r="D148" s="107">
        <v>75800</v>
      </c>
      <c r="E148" s="83"/>
      <c r="F148" s="508"/>
      <c r="G148" s="546"/>
      <c r="H148" s="509"/>
      <c r="I148" s="193"/>
      <c r="J148" s="489" t="s">
        <v>0</v>
      </c>
      <c r="K148" s="104">
        <v>10000</v>
      </c>
      <c r="L148" s="518"/>
      <c r="M148" s="519"/>
    </row>
    <row r="149" spans="2:13" ht="18" customHeight="1">
      <c r="B149" s="109" t="s">
        <v>147</v>
      </c>
      <c r="C149" s="106" t="s">
        <v>208</v>
      </c>
      <c r="D149" s="107">
        <v>20000</v>
      </c>
      <c r="E149" s="289" t="s">
        <v>209</v>
      </c>
      <c r="F149" s="508"/>
      <c r="G149" s="546"/>
      <c r="H149" s="509"/>
      <c r="I149" s="193"/>
      <c r="J149" s="489" t="s">
        <v>2</v>
      </c>
      <c r="K149" s="104">
        <v>10000</v>
      </c>
      <c r="L149" s="518"/>
      <c r="M149" s="519"/>
    </row>
    <row r="150" spans="2:13" ht="18" customHeight="1">
      <c r="B150" s="109"/>
      <c r="C150" s="112"/>
      <c r="D150" s="113"/>
      <c r="E150" s="97"/>
      <c r="F150" s="540"/>
      <c r="G150" s="541"/>
      <c r="H150" s="542"/>
      <c r="I150" s="193"/>
      <c r="J150" s="489" t="s">
        <v>235</v>
      </c>
      <c r="K150" s="104">
        <v>10000</v>
      </c>
      <c r="L150" s="518"/>
      <c r="M150" s="519"/>
    </row>
    <row r="151" spans="2:13" ht="18" customHeight="1">
      <c r="B151" s="109" t="s">
        <v>152</v>
      </c>
      <c r="C151" s="106" t="s">
        <v>153</v>
      </c>
      <c r="D151" s="113">
        <v>20000</v>
      </c>
      <c r="E151" s="97"/>
      <c r="F151" s="540"/>
      <c r="G151" s="541"/>
      <c r="H151" s="542"/>
      <c r="I151" s="193"/>
      <c r="J151" s="489" t="s">
        <v>102</v>
      </c>
      <c r="K151" s="104">
        <v>5000</v>
      </c>
      <c r="L151" s="518"/>
      <c r="M151" s="519"/>
    </row>
    <row r="152" spans="2:13" ht="18" customHeight="1">
      <c r="B152" s="245"/>
      <c r="C152" s="92"/>
      <c r="D152" s="93"/>
      <c r="E152" s="97"/>
      <c r="F152" s="540"/>
      <c r="G152" s="541"/>
      <c r="H152" s="542"/>
      <c r="I152" s="193"/>
      <c r="J152" s="489" t="s">
        <v>29</v>
      </c>
      <c r="K152" s="104">
        <v>1000</v>
      </c>
      <c r="L152" s="518"/>
      <c r="M152" s="519"/>
    </row>
    <row r="153" spans="2:13" ht="18" customHeight="1">
      <c r="B153" s="245"/>
      <c r="C153" s="92"/>
      <c r="D153" s="93"/>
      <c r="E153" s="97"/>
      <c r="F153" s="540"/>
      <c r="G153" s="541"/>
      <c r="H153" s="542"/>
      <c r="I153" s="193"/>
      <c r="J153" s="489" t="s">
        <v>109</v>
      </c>
      <c r="K153" s="104">
        <v>3000</v>
      </c>
      <c r="L153" s="518"/>
      <c r="M153" s="519"/>
    </row>
    <row r="154" spans="2:13" ht="18" customHeight="1">
      <c r="B154" s="245"/>
      <c r="C154" s="92"/>
      <c r="D154" s="93"/>
      <c r="E154" s="97"/>
      <c r="F154" s="167"/>
      <c r="G154" s="168"/>
      <c r="H154" s="169"/>
      <c r="I154" s="193"/>
      <c r="J154" s="335"/>
      <c r="K154" s="77"/>
      <c r="L154" s="164"/>
      <c r="M154" s="165"/>
    </row>
    <row r="155" spans="2:13" ht="18" customHeight="1">
      <c r="B155" s="245"/>
      <c r="C155" s="92"/>
      <c r="D155" s="93"/>
      <c r="E155" s="97"/>
      <c r="F155" s="167"/>
      <c r="G155" s="168"/>
      <c r="H155" s="169"/>
      <c r="I155" s="193"/>
      <c r="J155" s="335"/>
      <c r="K155" s="77"/>
      <c r="L155" s="164"/>
      <c r="M155" s="165"/>
    </row>
    <row r="156" spans="2:13" ht="18" customHeight="1">
      <c r="B156" s="245"/>
      <c r="C156" s="92"/>
      <c r="D156" s="93"/>
      <c r="E156" s="97"/>
      <c r="F156" s="167"/>
      <c r="G156" s="168"/>
      <c r="H156" s="169"/>
      <c r="I156" s="193"/>
      <c r="J156" s="335"/>
      <c r="K156" s="77"/>
      <c r="L156" s="164"/>
      <c r="M156" s="165"/>
    </row>
    <row r="157" spans="2:13" ht="39" customHeight="1" thickBot="1">
      <c r="B157" s="246"/>
      <c r="C157" s="94"/>
      <c r="D157" s="95"/>
      <c r="E157" s="98"/>
      <c r="F157" s="543"/>
      <c r="G157" s="544"/>
      <c r="H157" s="545"/>
      <c r="I157" s="193"/>
      <c r="J157" s="338" t="s">
        <v>108</v>
      </c>
      <c r="K157" s="110">
        <v>5000</v>
      </c>
      <c r="L157" s="531"/>
      <c r="M157" s="532"/>
    </row>
    <row r="158" spans="2:13" s="225" customFormat="1" ht="25.5" customHeight="1" thickBot="1">
      <c r="B158" s="221"/>
      <c r="C158" s="222" t="s">
        <v>49</v>
      </c>
      <c r="D158" s="101">
        <f>SUM(D145:D157)</f>
        <v>155800</v>
      </c>
      <c r="E158" s="115"/>
      <c r="F158" s="223"/>
      <c r="G158" s="223"/>
      <c r="H158" s="224"/>
      <c r="J158" s="339" t="s">
        <v>49</v>
      </c>
      <c r="K158" s="174">
        <f>SUM(K145:K156)</f>
        <v>124000</v>
      </c>
      <c r="L158" s="223"/>
      <c r="M158" s="224"/>
    </row>
    <row r="159" spans="2:13" s="185" customFormat="1" ht="5.25" customHeight="1" thickBot="1">
      <c r="B159" s="188"/>
      <c r="C159" s="194"/>
      <c r="D159" s="186"/>
      <c r="E159" s="186"/>
      <c r="F159" s="195"/>
      <c r="G159" s="195"/>
      <c r="I159" s="187"/>
      <c r="J159" s="330"/>
      <c r="K159" s="189"/>
      <c r="L159" s="189"/>
    </row>
    <row r="160" spans="2:13" s="225" customFormat="1" ht="25.5" customHeight="1" thickBot="1">
      <c r="B160" s="226"/>
      <c r="C160" s="227" t="s">
        <v>118</v>
      </c>
      <c r="D160" s="99">
        <f>D141+D158*12</f>
        <v>2719600</v>
      </c>
      <c r="E160" s="116"/>
      <c r="F160" s="228"/>
      <c r="G160" s="228"/>
      <c r="H160" s="224"/>
      <c r="J160" s="340" t="s">
        <v>119</v>
      </c>
      <c r="K160" s="99">
        <f>K141+K158*12</f>
        <v>2936000</v>
      </c>
      <c r="L160" s="228"/>
      <c r="M160" s="224"/>
    </row>
  </sheetData>
  <mergeCells count="155">
    <mergeCell ref="F157:H157"/>
    <mergeCell ref="L157:M157"/>
    <mergeCell ref="F151:H151"/>
    <mergeCell ref="L151:M151"/>
    <mergeCell ref="F152:H152"/>
    <mergeCell ref="L152:M152"/>
    <mergeCell ref="F153:H153"/>
    <mergeCell ref="L153:M153"/>
    <mergeCell ref="F148:H148"/>
    <mergeCell ref="L148:M148"/>
    <mergeCell ref="F149:H149"/>
    <mergeCell ref="L149:M149"/>
    <mergeCell ref="F150:H150"/>
    <mergeCell ref="L150:M150"/>
    <mergeCell ref="L144:M144"/>
    <mergeCell ref="F145:H145"/>
    <mergeCell ref="L145:M145"/>
    <mergeCell ref="F146:H146"/>
    <mergeCell ref="L146:M146"/>
    <mergeCell ref="F147:H147"/>
    <mergeCell ref="L147:M147"/>
    <mergeCell ref="G136:H136"/>
    <mergeCell ref="G137:H137"/>
    <mergeCell ref="G138:H138"/>
    <mergeCell ref="G139:H139"/>
    <mergeCell ref="G140:H140"/>
    <mergeCell ref="F144:H144"/>
    <mergeCell ref="G130:H130"/>
    <mergeCell ref="G131:H131"/>
    <mergeCell ref="G132:H132"/>
    <mergeCell ref="G133:H133"/>
    <mergeCell ref="G134:H134"/>
    <mergeCell ref="G135:H135"/>
    <mergeCell ref="F121:H121"/>
    <mergeCell ref="L121:M121"/>
    <mergeCell ref="B126:H126"/>
    <mergeCell ref="J126:M126"/>
    <mergeCell ref="G128:H128"/>
    <mergeCell ref="G129:H129"/>
    <mergeCell ref="F115:H115"/>
    <mergeCell ref="L115:M115"/>
    <mergeCell ref="F116:H116"/>
    <mergeCell ref="L116:M116"/>
    <mergeCell ref="F117:H117"/>
    <mergeCell ref="L117:M117"/>
    <mergeCell ref="F112:H112"/>
    <mergeCell ref="L112:M112"/>
    <mergeCell ref="F113:H113"/>
    <mergeCell ref="L113:M113"/>
    <mergeCell ref="F114:H114"/>
    <mergeCell ref="L114:M114"/>
    <mergeCell ref="L108:M108"/>
    <mergeCell ref="F109:H109"/>
    <mergeCell ref="L109:M109"/>
    <mergeCell ref="F110:H110"/>
    <mergeCell ref="L110:M110"/>
    <mergeCell ref="F111:H111"/>
    <mergeCell ref="L111:M111"/>
    <mergeCell ref="G100:H100"/>
    <mergeCell ref="G101:H101"/>
    <mergeCell ref="G102:H102"/>
    <mergeCell ref="G103:H103"/>
    <mergeCell ref="G104:H104"/>
    <mergeCell ref="F108:H108"/>
    <mergeCell ref="G94:H94"/>
    <mergeCell ref="G95:H95"/>
    <mergeCell ref="G96:H96"/>
    <mergeCell ref="G97:H97"/>
    <mergeCell ref="G98:H98"/>
    <mergeCell ref="G99:H99"/>
    <mergeCell ref="F85:H85"/>
    <mergeCell ref="L85:M85"/>
    <mergeCell ref="B90:H90"/>
    <mergeCell ref="J90:M90"/>
    <mergeCell ref="G92:H92"/>
    <mergeCell ref="G93:H93"/>
    <mergeCell ref="F79:H79"/>
    <mergeCell ref="L79:M79"/>
    <mergeCell ref="F80:H80"/>
    <mergeCell ref="L80:M80"/>
    <mergeCell ref="F81:H81"/>
    <mergeCell ref="L81:M81"/>
    <mergeCell ref="F76:H76"/>
    <mergeCell ref="L76:M76"/>
    <mergeCell ref="F77:H77"/>
    <mergeCell ref="L77:M77"/>
    <mergeCell ref="F78:H78"/>
    <mergeCell ref="L78:M78"/>
    <mergeCell ref="L72:M72"/>
    <mergeCell ref="F73:H73"/>
    <mergeCell ref="L73:M73"/>
    <mergeCell ref="F74:H74"/>
    <mergeCell ref="L74:M74"/>
    <mergeCell ref="F75:H75"/>
    <mergeCell ref="L75:M75"/>
    <mergeCell ref="G64:H64"/>
    <mergeCell ref="G65:H65"/>
    <mergeCell ref="G66:H66"/>
    <mergeCell ref="G67:H67"/>
    <mergeCell ref="G68:H68"/>
    <mergeCell ref="F72:H72"/>
    <mergeCell ref="G58:H58"/>
    <mergeCell ref="G59:H59"/>
    <mergeCell ref="G60:H60"/>
    <mergeCell ref="G61:H61"/>
    <mergeCell ref="G62:H62"/>
    <mergeCell ref="G63:H63"/>
    <mergeCell ref="F49:H49"/>
    <mergeCell ref="L49:M49"/>
    <mergeCell ref="B54:H54"/>
    <mergeCell ref="J54:M54"/>
    <mergeCell ref="G56:H56"/>
    <mergeCell ref="G57:H57"/>
    <mergeCell ref="F43:H43"/>
    <mergeCell ref="L43:M43"/>
    <mergeCell ref="F44:H44"/>
    <mergeCell ref="L44:M44"/>
    <mergeCell ref="F45:H45"/>
    <mergeCell ref="L45:M45"/>
    <mergeCell ref="F40:H40"/>
    <mergeCell ref="L40:M40"/>
    <mergeCell ref="F41:H41"/>
    <mergeCell ref="L41:M41"/>
    <mergeCell ref="F42:H42"/>
    <mergeCell ref="L42:M42"/>
    <mergeCell ref="F37:H37"/>
    <mergeCell ref="L37:M37"/>
    <mergeCell ref="F38:H38"/>
    <mergeCell ref="L38:M38"/>
    <mergeCell ref="F39:H39"/>
    <mergeCell ref="L39:M39"/>
    <mergeCell ref="G29:H29"/>
    <mergeCell ref="G30:H30"/>
    <mergeCell ref="G31:H31"/>
    <mergeCell ref="G32:H32"/>
    <mergeCell ref="F36:H36"/>
    <mergeCell ref="L36:M36"/>
    <mergeCell ref="G26:H26"/>
    <mergeCell ref="G27:H27"/>
    <mergeCell ref="G28:H28"/>
    <mergeCell ref="C16:D16"/>
    <mergeCell ref="B18:H18"/>
    <mergeCell ref="J18:M18"/>
    <mergeCell ref="G20:H20"/>
    <mergeCell ref="G21:H21"/>
    <mergeCell ref="G22:H22"/>
    <mergeCell ref="E10:F10"/>
    <mergeCell ref="I10:J10"/>
    <mergeCell ref="E11:F11"/>
    <mergeCell ref="I11:J11"/>
    <mergeCell ref="E12:F12"/>
    <mergeCell ref="C15:D15"/>
    <mergeCell ref="G23:H23"/>
    <mergeCell ref="G24:H24"/>
    <mergeCell ref="G25:H25"/>
  </mergeCells>
  <phoneticPr fontId="2"/>
  <dataValidations count="1">
    <dataValidation type="list" allowBlank="1" showInputMessage="1" showErrorMessage="1" sqref="E21:E32 E129:E140 E57:E68 E37:E49 E73:E85 E93:E104 E109:E121 E145:E157" xr:uid="{ED6E3DA2-D4B5-4FA1-A864-A1F10ABA32FC}">
      <formula1>"●,　,"</formula1>
    </dataValidation>
  </dataValidations>
  <pageMargins left="0.7" right="0.7" top="0.75" bottom="0.75" header="0.3" footer="0.3"/>
  <pageSetup paperSize="9" scale="22"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CCD34-AE81-4B38-9030-4743B15C2DB3}">
  <dimension ref="A3:M167"/>
  <sheetViews>
    <sheetView showGridLines="0" zoomScale="80" zoomScaleNormal="80" workbookViewId="0">
      <selection activeCell="A2" sqref="A2"/>
    </sheetView>
  </sheetViews>
  <sheetFormatPr defaultColWidth="9" defaultRowHeight="17.25" customHeight="1"/>
  <cols>
    <col min="1" max="1" width="8.25" style="10" customWidth="1"/>
    <col min="2" max="2" width="16.75" style="47" customWidth="1"/>
    <col min="3" max="3" width="16.75" style="61" customWidth="1"/>
    <col min="4" max="4" width="16.75" style="2" customWidth="1"/>
    <col min="5" max="5" width="7.75" style="61" customWidth="1"/>
    <col min="6" max="6" width="23.75" style="61" customWidth="1"/>
    <col min="7" max="8" width="19.83203125" style="2" customWidth="1"/>
    <col min="9" max="9" width="6.33203125" style="2" customWidth="1"/>
    <col min="10" max="10" width="19.5" style="2" bestFit="1" customWidth="1"/>
    <col min="11" max="13" width="23" style="2" customWidth="1"/>
    <col min="14" max="16384" width="9" style="2"/>
  </cols>
  <sheetData>
    <row r="3" spans="1:13" ht="27" customHeight="1"/>
    <row r="4" spans="1:13" ht="23.25" customHeight="1">
      <c r="J4" s="149"/>
      <c r="K4" s="351"/>
      <c r="L4" s="149"/>
      <c r="M4" s="149"/>
    </row>
    <row r="5" spans="1:13" ht="23.25" customHeight="1" thickBot="1">
      <c r="J5" s="8" t="s">
        <v>244</v>
      </c>
      <c r="K5" s="352"/>
      <c r="L5" s="313"/>
      <c r="M5" s="313"/>
    </row>
    <row r="6" spans="1:13" ht="23.25" customHeight="1" thickBot="1">
      <c r="J6" s="154" t="s">
        <v>243</v>
      </c>
      <c r="K6" s="559"/>
      <c r="L6" s="559"/>
      <c r="M6" s="560"/>
    </row>
    <row r="7" spans="1:13" ht="20.25" customHeight="1">
      <c r="J7" s="7"/>
      <c r="K7" s="7"/>
      <c r="L7" s="314"/>
      <c r="M7" s="314"/>
    </row>
    <row r="8" spans="1:13" ht="20.25" customHeight="1" thickBot="1">
      <c r="J8" s="2" t="s">
        <v>175</v>
      </c>
    </row>
    <row r="9" spans="1:13" ht="20.25" customHeight="1" thickBot="1">
      <c r="J9" s="125"/>
      <c r="K9" s="463" t="s">
        <v>162</v>
      </c>
      <c r="L9" s="125" t="s">
        <v>163</v>
      </c>
      <c r="M9" s="462" t="s">
        <v>164</v>
      </c>
    </row>
    <row r="10" spans="1:13" ht="20.25" customHeight="1" thickBot="1">
      <c r="B10" s="48" t="s">
        <v>117</v>
      </c>
      <c r="C10" s="395" t="str">
        <f>①4年間収支計画表!C8</f>
        <v>東京　太郎</v>
      </c>
      <c r="J10" s="117" t="s">
        <v>161</v>
      </c>
      <c r="K10" s="444"/>
      <c r="L10" s="445"/>
      <c r="M10" s="446"/>
    </row>
    <row r="11" spans="1:13" ht="20.25" customHeight="1" thickBot="1">
      <c r="B11" s="136" t="s">
        <v>215</v>
      </c>
      <c r="C11" s="396"/>
      <c r="F11" s="135" t="s">
        <v>65</v>
      </c>
      <c r="J11" s="118" t="s">
        <v>160</v>
      </c>
      <c r="K11" s="447"/>
      <c r="L11" s="448"/>
      <c r="M11" s="449"/>
    </row>
    <row r="12" spans="1:13" ht="20.25" customHeight="1" thickBot="1">
      <c r="C12" s="397" t="s">
        <v>30</v>
      </c>
      <c r="D12" s="13" t="s">
        <v>46</v>
      </c>
      <c r="F12" s="62" t="s">
        <v>53</v>
      </c>
      <c r="G12" s="14" t="s">
        <v>56</v>
      </c>
      <c r="H12" s="15" t="s">
        <v>57</v>
      </c>
      <c r="J12" s="7"/>
      <c r="K12" s="7"/>
      <c r="L12" s="7"/>
      <c r="M12" s="7"/>
    </row>
    <row r="13" spans="1:13" ht="20.25" customHeight="1" thickBot="1">
      <c r="B13" s="49" t="s">
        <v>47</v>
      </c>
      <c r="C13" s="475">
        <f>G21</f>
        <v>0</v>
      </c>
      <c r="D13" s="17">
        <f>C13</f>
        <v>0</v>
      </c>
      <c r="F13" s="54" t="str">
        <f>IF('7月'!F13=0,"",'7月'!F13)</f>
        <v>現金（財布）</v>
      </c>
      <c r="G13" s="150">
        <f>'7月'!H13</f>
        <v>0</v>
      </c>
      <c r="H13" s="355"/>
      <c r="L13" s="131" t="s">
        <v>165</v>
      </c>
      <c r="M13" s="450"/>
    </row>
    <row r="14" spans="1:13" ht="20.25" customHeight="1" thickBot="1">
      <c r="B14" s="49" t="s">
        <v>15</v>
      </c>
      <c r="C14" s="398">
        <f>C35</f>
        <v>0</v>
      </c>
      <c r="D14" s="18">
        <f>D35</f>
        <v>0</v>
      </c>
      <c r="F14" s="54" t="str">
        <f>IF('7月'!F14=0,"",'7月'!F14)</f>
        <v>現金(封筒・貯金箱)</v>
      </c>
      <c r="G14" s="150">
        <f>'7月'!H14</f>
        <v>0</v>
      </c>
      <c r="H14" s="355"/>
    </row>
    <row r="15" spans="1:13" ht="20.25" customHeight="1" thickBot="1">
      <c r="B15" s="49" t="s">
        <v>16</v>
      </c>
      <c r="C15" s="398">
        <f>C60</f>
        <v>0</v>
      </c>
      <c r="D15" s="18">
        <f>D60</f>
        <v>0</v>
      </c>
      <c r="F15" s="54" t="str">
        <f>IF('7月'!F15=0,"",'7月'!F15)</f>
        <v>東京銀行</v>
      </c>
      <c r="G15" s="150">
        <f>'7月'!H15</f>
        <v>0</v>
      </c>
      <c r="H15" s="355"/>
      <c r="J15" s="154" t="s">
        <v>173</v>
      </c>
      <c r="K15" s="357" t="s">
        <v>174</v>
      </c>
    </row>
    <row r="16" spans="1:13" ht="20.25" customHeight="1">
      <c r="A16" s="2"/>
      <c r="B16" s="50" t="s">
        <v>48</v>
      </c>
      <c r="C16" s="399">
        <f>C13+C14-C15</f>
        <v>0</v>
      </c>
      <c r="D16" s="376">
        <f>D13+D14-D15</f>
        <v>0</v>
      </c>
      <c r="E16" s="63"/>
      <c r="F16" s="54" t="str">
        <f>IF('7月'!F16=0,"",'7月'!F16)</f>
        <v>〇〇銀行</v>
      </c>
      <c r="G16" s="150">
        <f>'7月'!H16</f>
        <v>0</v>
      </c>
      <c r="H16" s="355"/>
    </row>
    <row r="17" spans="1:13" ht="20.25" customHeight="1" thickBot="1">
      <c r="A17" s="21"/>
      <c r="B17" s="50" t="s">
        <v>80</v>
      </c>
      <c r="C17" s="400">
        <f>C14-C15</f>
        <v>0</v>
      </c>
      <c r="D17" s="22">
        <f>D14-D15</f>
        <v>0</v>
      </c>
      <c r="E17" s="63"/>
      <c r="F17" s="54" t="str">
        <f>IF('7月'!F17=0,"",'7月'!F17)</f>
        <v>電子マネー、その他</v>
      </c>
      <c r="G17" s="150">
        <f>'7月'!H17</f>
        <v>0</v>
      </c>
      <c r="H17" s="355"/>
    </row>
    <row r="18" spans="1:13" ht="20.25" customHeight="1" thickBot="1">
      <c r="A18" s="21"/>
      <c r="B18" s="50"/>
      <c r="C18" s="401"/>
      <c r="D18" s="137"/>
      <c r="E18" s="63"/>
      <c r="F18" s="55" t="str">
        <f>IF('7月'!F18=0,"",'7月'!F18)</f>
        <v/>
      </c>
      <c r="G18" s="151">
        <f>'7月'!H18</f>
        <v>0</v>
      </c>
      <c r="H18" s="356"/>
    </row>
    <row r="19" spans="1:13" ht="20.25" customHeight="1">
      <c r="A19" s="21"/>
      <c r="B19" s="50"/>
      <c r="C19" s="401"/>
      <c r="D19" s="137"/>
      <c r="E19" s="63"/>
      <c r="F19" s="55" t="str">
        <f>IF('7月'!F19=0,"",'7月'!F19)</f>
        <v/>
      </c>
      <c r="G19" s="151">
        <f>'7月'!H19</f>
        <v>0</v>
      </c>
      <c r="H19" s="356"/>
      <c r="J19" s="358" t="s">
        <v>183</v>
      </c>
      <c r="K19" s="359"/>
      <c r="L19" s="359"/>
      <c r="M19" s="360"/>
    </row>
    <row r="20" spans="1:13" ht="20.25" customHeight="1" thickBot="1">
      <c r="A20" s="21"/>
      <c r="B20" s="51"/>
      <c r="C20" s="66"/>
      <c r="D20" s="20"/>
      <c r="E20" s="63"/>
      <c r="F20" s="56" t="str">
        <f>IF('7月'!F20=0,"",'7月'!F20)</f>
        <v/>
      </c>
      <c r="G20" s="151">
        <f>'7月'!H20</f>
        <v>0</v>
      </c>
      <c r="H20" s="356"/>
      <c r="J20" s="361" t="s">
        <v>177</v>
      </c>
      <c r="K20" s="362"/>
      <c r="L20" s="362"/>
      <c r="M20" s="363"/>
    </row>
    <row r="21" spans="1:13" ht="20.25" customHeight="1" thickBot="1">
      <c r="A21" s="21"/>
      <c r="B21" s="51"/>
      <c r="C21" s="66"/>
      <c r="D21" s="20"/>
      <c r="E21" s="63"/>
      <c r="F21" s="64" t="s">
        <v>49</v>
      </c>
      <c r="G21" s="148">
        <f>SUM(G13:G20)</f>
        <v>0</v>
      </c>
      <c r="H21" s="377">
        <f>SUM(H13:H20)</f>
        <v>0</v>
      </c>
      <c r="J21" s="361"/>
      <c r="K21" s="362"/>
      <c r="L21" s="362"/>
      <c r="M21" s="363"/>
    </row>
    <row r="22" spans="1:13" ht="20.25" customHeight="1">
      <c r="A22" s="21"/>
      <c r="B22" s="51"/>
      <c r="C22" s="66"/>
      <c r="D22" s="20"/>
      <c r="E22" s="63"/>
      <c r="F22" s="64"/>
      <c r="G22" s="315"/>
      <c r="H22" s="378"/>
      <c r="J22" s="361"/>
      <c r="K22" s="362"/>
      <c r="L22" s="362"/>
      <c r="M22" s="363"/>
    </row>
    <row r="23" spans="1:13" ht="20.25" customHeight="1" thickBot="1">
      <c r="A23" s="21"/>
      <c r="B23" s="51"/>
      <c r="C23" s="66"/>
      <c r="D23" s="20"/>
      <c r="E23" s="63"/>
      <c r="F23" s="64"/>
      <c r="G23" s="315"/>
      <c r="H23" s="316"/>
      <c r="J23" s="361"/>
      <c r="K23" s="362"/>
      <c r="L23" s="362"/>
      <c r="M23" s="363"/>
    </row>
    <row r="24" spans="1:13" ht="20.25" customHeight="1" thickBot="1">
      <c r="A24" s="21"/>
      <c r="B24" s="51"/>
      <c r="C24" s="66"/>
      <c r="D24" s="20"/>
      <c r="E24" s="63"/>
      <c r="G24" s="382" t="s">
        <v>226</v>
      </c>
      <c r="H24" s="153">
        <f ca="1">SUMIF(E83:F166,K85,D83:D166)</f>
        <v>0</v>
      </c>
      <c r="J24" s="361"/>
      <c r="K24" s="362"/>
      <c r="L24" s="362"/>
      <c r="M24" s="363"/>
    </row>
    <row r="25" spans="1:13" ht="20.25" customHeight="1">
      <c r="A25" s="21"/>
      <c r="B25" s="51"/>
      <c r="C25" s="66"/>
      <c r="D25" s="20"/>
      <c r="E25" s="63"/>
      <c r="F25" s="64"/>
      <c r="G25" s="9"/>
      <c r="H25" s="72"/>
      <c r="J25" s="364" t="s">
        <v>177</v>
      </c>
      <c r="K25" s="365"/>
      <c r="L25" s="365"/>
      <c r="M25" s="366"/>
    </row>
    <row r="26" spans="1:13" ht="33.75" customHeight="1" thickBot="1">
      <c r="A26" s="21"/>
      <c r="B26" s="135" t="s">
        <v>63</v>
      </c>
      <c r="E26" s="65"/>
      <c r="F26" s="135" t="s">
        <v>66</v>
      </c>
      <c r="G26" s="20"/>
      <c r="J26" s="364"/>
      <c r="K26" s="365"/>
      <c r="L26" s="365"/>
      <c r="M26" s="366"/>
    </row>
    <row r="27" spans="1:13" ht="21" customHeight="1" thickBot="1">
      <c r="A27" s="2"/>
      <c r="B27" s="467" t="s">
        <v>12</v>
      </c>
      <c r="C27" s="60" t="s">
        <v>30</v>
      </c>
      <c r="D27" s="466" t="s">
        <v>46</v>
      </c>
      <c r="E27" s="65"/>
      <c r="F27" s="14" t="s">
        <v>59</v>
      </c>
      <c r="G27" s="253"/>
      <c r="J27" s="364"/>
      <c r="K27" s="365"/>
      <c r="L27" s="365"/>
      <c r="M27" s="366"/>
    </row>
    <row r="28" spans="1:13" ht="21" customHeight="1">
      <c r="A28" s="6"/>
      <c r="B28" s="52" t="s">
        <v>6</v>
      </c>
      <c r="C28" s="402"/>
      <c r="D28" s="24">
        <f>SUMIF($C$66:$C$76,B28,$D$66:$D$76)</f>
        <v>0</v>
      </c>
      <c r="E28" s="65"/>
      <c r="F28" s="25" t="s">
        <v>43</v>
      </c>
      <c r="G28" s="254"/>
      <c r="J28" s="367" t="s">
        <v>179</v>
      </c>
      <c r="K28" s="368"/>
      <c r="L28" s="368"/>
      <c r="M28" s="369"/>
    </row>
    <row r="29" spans="1:13" ht="21" customHeight="1">
      <c r="A29" s="6"/>
      <c r="B29" s="53" t="s">
        <v>55</v>
      </c>
      <c r="C29" s="403"/>
      <c r="D29" s="26">
        <f t="shared" ref="D29:D34" si="0">SUMIF($C$66:$C$76,B29,$D$66:$D$76)</f>
        <v>0</v>
      </c>
      <c r="E29" s="65"/>
      <c r="F29" s="25" t="s">
        <v>60</v>
      </c>
      <c r="G29" s="255"/>
      <c r="J29" s="370" t="s">
        <v>180</v>
      </c>
      <c r="K29" s="368"/>
      <c r="L29" s="368"/>
      <c r="M29" s="369"/>
    </row>
    <row r="30" spans="1:13" ht="21" customHeight="1">
      <c r="A30" s="6"/>
      <c r="B30" s="54" t="s">
        <v>10</v>
      </c>
      <c r="C30" s="404"/>
      <c r="D30" s="26">
        <f t="shared" si="0"/>
        <v>0</v>
      </c>
      <c r="E30" s="65"/>
      <c r="F30" s="25" t="s">
        <v>74</v>
      </c>
      <c r="G30" s="375"/>
      <c r="J30" s="371" t="s">
        <v>190</v>
      </c>
      <c r="K30" s="368"/>
      <c r="L30" s="368"/>
      <c r="M30" s="369"/>
    </row>
    <row r="31" spans="1:13" ht="21" customHeight="1" thickBot="1">
      <c r="A31" s="6"/>
      <c r="B31" s="55" t="s">
        <v>171</v>
      </c>
      <c r="C31" s="405"/>
      <c r="D31" s="26">
        <f t="shared" si="0"/>
        <v>0</v>
      </c>
      <c r="E31" s="65"/>
      <c r="F31" s="68" t="s">
        <v>123</v>
      </c>
      <c r="G31" s="256"/>
      <c r="J31" s="372"/>
      <c r="K31" s="373"/>
      <c r="L31" s="373"/>
      <c r="M31" s="374"/>
    </row>
    <row r="32" spans="1:13" ht="21" customHeight="1">
      <c r="A32" s="6"/>
      <c r="B32" s="55"/>
      <c r="C32" s="405"/>
      <c r="D32" s="26">
        <f t="shared" si="0"/>
        <v>0</v>
      </c>
      <c r="E32" s="65"/>
      <c r="F32" s="2"/>
    </row>
    <row r="33" spans="1:11" ht="21" customHeight="1">
      <c r="A33" s="6"/>
      <c r="B33" s="55"/>
      <c r="C33" s="405"/>
      <c r="D33" s="26">
        <f t="shared" si="0"/>
        <v>0</v>
      </c>
      <c r="E33" s="65"/>
      <c r="F33" s="2"/>
    </row>
    <row r="34" spans="1:11" ht="21" customHeight="1" thickBot="1">
      <c r="A34" s="6"/>
      <c r="B34" s="56"/>
      <c r="C34" s="406"/>
      <c r="D34" s="27">
        <f t="shared" si="0"/>
        <v>0</v>
      </c>
      <c r="E34" s="65"/>
      <c r="F34" s="2"/>
    </row>
    <row r="35" spans="1:11" ht="21" customHeight="1" thickBot="1">
      <c r="A35" s="6"/>
      <c r="B35" s="57" t="s">
        <v>49</v>
      </c>
      <c r="C35" s="407">
        <f>SUM(C28:C34)</f>
        <v>0</v>
      </c>
      <c r="D35" s="28">
        <f>SUM(D28:D34)</f>
        <v>0</v>
      </c>
      <c r="E35" s="65"/>
      <c r="F35" s="65"/>
      <c r="G35" s="20"/>
    </row>
    <row r="36" spans="1:11" ht="21" customHeight="1">
      <c r="A36" s="6"/>
      <c r="B36" s="2"/>
      <c r="C36" s="66"/>
      <c r="E36" s="7"/>
      <c r="F36" s="65"/>
      <c r="G36" s="20"/>
    </row>
    <row r="37" spans="1:11" ht="22.5" customHeight="1">
      <c r="A37" s="6"/>
      <c r="B37" s="51"/>
      <c r="D37" s="7"/>
      <c r="E37" s="65"/>
      <c r="F37" s="65"/>
      <c r="G37" s="20"/>
      <c r="J37" s="7"/>
      <c r="K37" s="20"/>
    </row>
    <row r="38" spans="1:11" ht="32.25" customHeight="1" thickBot="1">
      <c r="B38" s="135" t="s">
        <v>64</v>
      </c>
      <c r="H38" s="1"/>
    </row>
    <row r="39" spans="1:11" ht="22.5" customHeight="1" thickBot="1">
      <c r="B39" s="124" t="s">
        <v>12</v>
      </c>
      <c r="C39" s="468" t="s">
        <v>30</v>
      </c>
      <c r="D39" s="125" t="s">
        <v>46</v>
      </c>
      <c r="E39" s="604" t="s">
        <v>58</v>
      </c>
      <c r="F39" s="605"/>
      <c r="G39" s="608" t="s">
        <v>73</v>
      </c>
      <c r="H39" s="577"/>
    </row>
    <row r="40" spans="1:11" ht="17.25" customHeight="1">
      <c r="B40" s="126" t="str">
        <f>J83</f>
        <v>学費</v>
      </c>
      <c r="C40" s="408"/>
      <c r="D40" s="123">
        <f t="shared" ref="D40:D58" si="1">SUMIF($C$83:$C$166,B40,$D$83:$D$166)</f>
        <v>0</v>
      </c>
      <c r="E40" s="606"/>
      <c r="F40" s="607"/>
      <c r="G40" s="609"/>
      <c r="H40" s="610"/>
    </row>
    <row r="41" spans="1:11" ht="17.25" customHeight="1">
      <c r="B41" s="127" t="str">
        <f t="shared" ref="B41:B55" si="2">J84</f>
        <v>教材費・その他学校関係</v>
      </c>
      <c r="C41" s="409"/>
      <c r="D41" s="121">
        <f t="shared" si="1"/>
        <v>0</v>
      </c>
      <c r="E41" s="600"/>
      <c r="F41" s="601"/>
      <c r="G41" s="596"/>
      <c r="H41" s="597"/>
    </row>
    <row r="42" spans="1:11" ht="17.25" customHeight="1">
      <c r="B42" s="127" t="str">
        <f t="shared" si="2"/>
        <v>定期券・その他交通費</v>
      </c>
      <c r="C42" s="409"/>
      <c r="D42" s="121">
        <f t="shared" si="1"/>
        <v>0</v>
      </c>
      <c r="E42" s="600"/>
      <c r="F42" s="601"/>
      <c r="G42" s="596"/>
      <c r="H42" s="597"/>
    </row>
    <row r="43" spans="1:11" ht="17.25" customHeight="1">
      <c r="B43" s="127" t="str">
        <f t="shared" si="2"/>
        <v>国民健康保険</v>
      </c>
      <c r="C43" s="409"/>
      <c r="D43" s="121">
        <f t="shared" si="1"/>
        <v>0</v>
      </c>
      <c r="E43" s="600"/>
      <c r="F43" s="601"/>
      <c r="G43" s="596"/>
      <c r="H43" s="597"/>
    </row>
    <row r="44" spans="1:11" ht="17.25" customHeight="1">
      <c r="B44" s="127" t="str">
        <f t="shared" si="2"/>
        <v>家具・家電</v>
      </c>
      <c r="C44" s="409"/>
      <c r="D44" s="121">
        <f t="shared" si="1"/>
        <v>0</v>
      </c>
      <c r="E44" s="600"/>
      <c r="F44" s="601"/>
      <c r="G44" s="596"/>
      <c r="H44" s="597"/>
    </row>
    <row r="45" spans="1:11" ht="17.25" customHeight="1">
      <c r="B45" s="127" t="str">
        <f t="shared" si="2"/>
        <v>引越費用</v>
      </c>
      <c r="C45" s="409"/>
      <c r="D45" s="121">
        <f t="shared" si="1"/>
        <v>0</v>
      </c>
      <c r="E45" s="600"/>
      <c r="F45" s="601"/>
      <c r="G45" s="596"/>
      <c r="H45" s="597"/>
    </row>
    <row r="46" spans="1:11" ht="17.25" customHeight="1">
      <c r="B46" s="127" t="str">
        <f t="shared" si="2"/>
        <v>敷金礼金・家賃更新</v>
      </c>
      <c r="C46" s="409"/>
      <c r="D46" s="121">
        <f t="shared" si="1"/>
        <v>0</v>
      </c>
      <c r="E46" s="600"/>
      <c r="F46" s="601"/>
      <c r="G46" s="596"/>
      <c r="H46" s="597"/>
    </row>
    <row r="47" spans="1:11" ht="17.25" customHeight="1">
      <c r="B47" s="127" t="str">
        <f t="shared" si="2"/>
        <v>家賃</v>
      </c>
      <c r="C47" s="409"/>
      <c r="D47" s="121">
        <f t="shared" si="1"/>
        <v>0</v>
      </c>
      <c r="E47" s="600"/>
      <c r="F47" s="601"/>
      <c r="G47" s="596"/>
      <c r="H47" s="597"/>
    </row>
    <row r="48" spans="1:11" ht="17.25" customHeight="1">
      <c r="B48" s="127" t="str">
        <f t="shared" si="2"/>
        <v>食費</v>
      </c>
      <c r="C48" s="409"/>
      <c r="D48" s="121">
        <f t="shared" si="1"/>
        <v>0</v>
      </c>
      <c r="E48" s="600"/>
      <c r="F48" s="601"/>
      <c r="G48" s="596"/>
      <c r="H48" s="597"/>
    </row>
    <row r="49" spans="1:11" s="30" customFormat="1" ht="17.25" customHeight="1">
      <c r="A49" s="10"/>
      <c r="B49" s="127" t="str">
        <f t="shared" si="2"/>
        <v>日用品</v>
      </c>
      <c r="C49" s="409"/>
      <c r="D49" s="121">
        <f t="shared" si="1"/>
        <v>0</v>
      </c>
      <c r="E49" s="600"/>
      <c r="F49" s="601"/>
      <c r="G49" s="596"/>
      <c r="H49" s="597"/>
      <c r="K49" s="2"/>
    </row>
    <row r="50" spans="1:11" s="30" customFormat="1" ht="17.25" customHeight="1">
      <c r="A50" s="10"/>
      <c r="B50" s="127" t="str">
        <f t="shared" si="2"/>
        <v>水道光熱費</v>
      </c>
      <c r="C50" s="409"/>
      <c r="D50" s="121">
        <f t="shared" si="1"/>
        <v>0</v>
      </c>
      <c r="E50" s="600"/>
      <c r="F50" s="601"/>
      <c r="G50" s="596"/>
      <c r="H50" s="597"/>
      <c r="K50" s="2"/>
    </row>
    <row r="51" spans="1:11" s="30" customFormat="1" ht="17.25" customHeight="1">
      <c r="A51" s="10"/>
      <c r="B51" s="127" t="str">
        <f t="shared" si="2"/>
        <v>通信費</v>
      </c>
      <c r="C51" s="409"/>
      <c r="D51" s="121">
        <f t="shared" si="1"/>
        <v>0</v>
      </c>
      <c r="E51" s="600"/>
      <c r="F51" s="601"/>
      <c r="G51" s="596"/>
      <c r="H51" s="597"/>
      <c r="K51" s="2"/>
    </row>
    <row r="52" spans="1:11" s="30" customFormat="1" ht="17.25" customHeight="1">
      <c r="A52" s="10"/>
      <c r="B52" s="127" t="str">
        <f t="shared" si="2"/>
        <v>被服費</v>
      </c>
      <c r="C52" s="409"/>
      <c r="D52" s="121">
        <f t="shared" si="1"/>
        <v>0</v>
      </c>
      <c r="E52" s="600"/>
      <c r="F52" s="601"/>
      <c r="G52" s="596"/>
      <c r="H52" s="597"/>
      <c r="K52" s="2"/>
    </row>
    <row r="53" spans="1:11" s="30" customFormat="1" ht="17.25" customHeight="1">
      <c r="A53" s="10"/>
      <c r="B53" s="127" t="str">
        <f t="shared" si="2"/>
        <v>交際費・趣味・娯楽</v>
      </c>
      <c r="C53" s="409"/>
      <c r="D53" s="121">
        <f t="shared" si="1"/>
        <v>0</v>
      </c>
      <c r="E53" s="600"/>
      <c r="F53" s="601"/>
      <c r="G53" s="596"/>
      <c r="H53" s="597"/>
      <c r="K53" s="2"/>
    </row>
    <row r="54" spans="1:11" s="30" customFormat="1" ht="17.25" customHeight="1">
      <c r="A54" s="10"/>
      <c r="B54" s="127" t="str">
        <f t="shared" si="2"/>
        <v>医療費</v>
      </c>
      <c r="C54" s="409"/>
      <c r="D54" s="121">
        <f t="shared" si="1"/>
        <v>0</v>
      </c>
      <c r="E54" s="600"/>
      <c r="F54" s="601"/>
      <c r="G54" s="596"/>
      <c r="H54" s="597"/>
      <c r="K54" s="2"/>
    </row>
    <row r="55" spans="1:11" s="30" customFormat="1" ht="17.25" customHeight="1">
      <c r="A55" s="10"/>
      <c r="B55" s="127" t="str">
        <f t="shared" si="2"/>
        <v>臨時支出</v>
      </c>
      <c r="C55" s="409"/>
      <c r="D55" s="121">
        <f t="shared" si="1"/>
        <v>0</v>
      </c>
      <c r="E55" s="600"/>
      <c r="F55" s="601"/>
      <c r="G55" s="596"/>
      <c r="H55" s="597"/>
      <c r="K55" s="2"/>
    </row>
    <row r="56" spans="1:11" s="30" customFormat="1" ht="17.25" customHeight="1">
      <c r="A56" s="10"/>
      <c r="B56" s="127" t="str">
        <f>J99&amp;""</f>
        <v>使途不明金</v>
      </c>
      <c r="C56" s="409"/>
      <c r="D56" s="121">
        <f t="shared" si="1"/>
        <v>0</v>
      </c>
      <c r="E56" s="600"/>
      <c r="F56" s="601"/>
      <c r="G56" s="596"/>
      <c r="H56" s="597"/>
      <c r="K56" s="2"/>
    </row>
    <row r="57" spans="1:11" s="30" customFormat="1" ht="17.25" customHeight="1">
      <c r="A57" s="10"/>
      <c r="B57" s="127" t="str">
        <f>J100&amp;""</f>
        <v/>
      </c>
      <c r="C57" s="409"/>
      <c r="D57" s="121">
        <f t="shared" si="1"/>
        <v>0</v>
      </c>
      <c r="E57" s="469"/>
      <c r="F57" s="470"/>
      <c r="G57" s="471"/>
      <c r="H57" s="472"/>
      <c r="K57" s="2"/>
    </row>
    <row r="58" spans="1:11" s="30" customFormat="1" ht="17.25" customHeight="1">
      <c r="A58" s="10"/>
      <c r="B58" s="127" t="str">
        <f>J101&amp;""</f>
        <v/>
      </c>
      <c r="C58" s="409"/>
      <c r="D58" s="121">
        <f t="shared" si="1"/>
        <v>0</v>
      </c>
      <c r="E58" s="600"/>
      <c r="F58" s="601"/>
      <c r="G58" s="596"/>
      <c r="H58" s="597"/>
      <c r="K58" s="2"/>
    </row>
    <row r="59" spans="1:11" s="30" customFormat="1" ht="17.25" customHeight="1" thickBot="1">
      <c r="B59" s="128" t="str">
        <f>J102&amp;""</f>
        <v/>
      </c>
      <c r="C59" s="410"/>
      <c r="D59" s="122">
        <f>SUMIF($C$83:$C$166,B59,$D$83:$D$166)</f>
        <v>0</v>
      </c>
      <c r="E59" s="602"/>
      <c r="F59" s="603"/>
      <c r="G59" s="598"/>
      <c r="H59" s="599"/>
      <c r="K59" s="2"/>
    </row>
    <row r="60" spans="1:11" s="30" customFormat="1" ht="24.75" customHeight="1" thickBot="1">
      <c r="B60" s="57" t="s">
        <v>49</v>
      </c>
      <c r="C60" s="407">
        <f>SUM(C40:C59)</f>
        <v>0</v>
      </c>
      <c r="D60" s="28">
        <f>SUM(D40:D59)</f>
        <v>0</v>
      </c>
      <c r="E60" s="66"/>
      <c r="F60" s="66"/>
      <c r="G60" s="7"/>
      <c r="K60" s="2"/>
    </row>
    <row r="61" spans="1:11" s="30" customFormat="1" ht="17.25" customHeight="1">
      <c r="B61" s="58"/>
      <c r="C61" s="59"/>
      <c r="E61" s="59"/>
      <c r="F61" s="59"/>
      <c r="K61" s="2"/>
    </row>
    <row r="62" spans="1:11" s="30" customFormat="1" ht="16.5" customHeight="1">
      <c r="A62" s="10"/>
      <c r="B62" s="59"/>
      <c r="C62" s="59"/>
      <c r="E62" s="59"/>
      <c r="F62" s="59"/>
    </row>
    <row r="63" spans="1:11" s="30" customFormat="1" ht="30" customHeight="1">
      <c r="A63" s="10"/>
      <c r="B63" s="135" t="s">
        <v>94</v>
      </c>
      <c r="C63" s="59"/>
      <c r="E63" s="59"/>
      <c r="F63" s="59"/>
    </row>
    <row r="64" spans="1:11" s="30" customFormat="1" ht="27" customHeight="1" thickBot="1">
      <c r="A64" s="10"/>
      <c r="B64" s="138" t="s">
        <v>67</v>
      </c>
      <c r="C64" s="59"/>
      <c r="E64" s="59"/>
      <c r="F64" s="59"/>
    </row>
    <row r="65" spans="1:10" s="30" customFormat="1" ht="17.25" customHeight="1" thickBot="1">
      <c r="A65" s="10"/>
      <c r="B65" s="60" t="s">
        <v>50</v>
      </c>
      <c r="C65" s="464" t="s">
        <v>12</v>
      </c>
      <c r="D65" s="465" t="s">
        <v>51</v>
      </c>
      <c r="E65" s="575" t="s">
        <v>7</v>
      </c>
      <c r="F65" s="576"/>
      <c r="G65" s="576"/>
      <c r="H65" s="577"/>
      <c r="J65" s="71" t="s">
        <v>125</v>
      </c>
    </row>
    <row r="66" spans="1:10" s="30" customFormat="1" ht="17.25" customHeight="1">
      <c r="A66" s="10"/>
      <c r="B66" s="259"/>
      <c r="C66" s="412"/>
      <c r="D66" s="451"/>
      <c r="E66" s="578"/>
      <c r="F66" s="578"/>
      <c r="G66" s="578"/>
      <c r="H66" s="579"/>
      <c r="J66" s="70" t="s">
        <v>6</v>
      </c>
    </row>
    <row r="67" spans="1:10" s="30" customFormat="1" ht="17.25" customHeight="1">
      <c r="A67" s="10"/>
      <c r="B67" s="260"/>
      <c r="C67" s="413"/>
      <c r="D67" s="452"/>
      <c r="E67" s="580"/>
      <c r="F67" s="580"/>
      <c r="G67" s="580"/>
      <c r="H67" s="581"/>
      <c r="J67" s="70" t="s">
        <v>55</v>
      </c>
    </row>
    <row r="68" spans="1:10" s="30" customFormat="1" ht="17.25" customHeight="1">
      <c r="A68" s="10"/>
      <c r="B68" s="260"/>
      <c r="C68" s="413"/>
      <c r="D68" s="452"/>
      <c r="E68" s="580"/>
      <c r="F68" s="580"/>
      <c r="G68" s="580"/>
      <c r="H68" s="581"/>
      <c r="J68" s="70" t="s">
        <v>10</v>
      </c>
    </row>
    <row r="69" spans="1:10" s="30" customFormat="1" ht="17.25" customHeight="1">
      <c r="A69" s="10"/>
      <c r="B69" s="260"/>
      <c r="C69" s="413"/>
      <c r="D69" s="452"/>
      <c r="E69" s="580"/>
      <c r="F69" s="580"/>
      <c r="G69" s="580"/>
      <c r="H69" s="581"/>
      <c r="J69" s="70" t="s">
        <v>35</v>
      </c>
    </row>
    <row r="70" spans="1:10" s="30" customFormat="1" ht="17.25" customHeight="1">
      <c r="A70" s="10"/>
      <c r="B70" s="260"/>
      <c r="C70" s="413"/>
      <c r="D70" s="452"/>
      <c r="E70" s="580"/>
      <c r="F70" s="580"/>
      <c r="G70" s="580"/>
      <c r="H70" s="581"/>
      <c r="J70" s="474"/>
    </row>
    <row r="71" spans="1:10" ht="17.25" customHeight="1">
      <c r="B71" s="260"/>
      <c r="C71" s="413"/>
      <c r="D71" s="452"/>
      <c r="E71" s="580"/>
      <c r="F71" s="580"/>
      <c r="G71" s="580"/>
      <c r="H71" s="581"/>
      <c r="J71" s="261"/>
    </row>
    <row r="72" spans="1:10" ht="17.25" customHeight="1">
      <c r="B72" s="260"/>
      <c r="C72" s="413"/>
      <c r="D72" s="452"/>
      <c r="E72" s="580"/>
      <c r="F72" s="580"/>
      <c r="G72" s="580"/>
      <c r="H72" s="581"/>
      <c r="J72" s="261"/>
    </row>
    <row r="73" spans="1:10" ht="17.25" customHeight="1">
      <c r="B73" s="260"/>
      <c r="C73" s="413"/>
      <c r="D73" s="452"/>
      <c r="E73" s="580"/>
      <c r="F73" s="580"/>
      <c r="G73" s="580"/>
      <c r="H73" s="581"/>
    </row>
    <row r="74" spans="1:10" ht="17.25" customHeight="1">
      <c r="B74" s="260"/>
      <c r="C74" s="413"/>
      <c r="D74" s="452"/>
      <c r="E74" s="580"/>
      <c r="F74" s="580"/>
      <c r="G74" s="580"/>
      <c r="H74" s="581"/>
    </row>
    <row r="75" spans="1:10" ht="17.25" customHeight="1">
      <c r="B75" s="260"/>
      <c r="C75" s="413"/>
      <c r="D75" s="452"/>
      <c r="E75" s="580"/>
      <c r="F75" s="580"/>
      <c r="G75" s="580"/>
      <c r="H75" s="581"/>
    </row>
    <row r="76" spans="1:10" ht="17.25" customHeight="1" thickBot="1">
      <c r="B76" s="262"/>
      <c r="C76" s="414"/>
      <c r="D76" s="453"/>
      <c r="E76" s="582"/>
      <c r="F76" s="582"/>
      <c r="G76" s="582"/>
      <c r="H76" s="583"/>
    </row>
    <row r="77" spans="1:10" ht="27.75" customHeight="1" thickBot="1">
      <c r="B77" s="51"/>
      <c r="C77" s="415" t="s">
        <v>49</v>
      </c>
      <c r="D77" s="28">
        <f>SUM(D66:D76)</f>
        <v>0</v>
      </c>
      <c r="E77" s="66"/>
      <c r="F77" s="66"/>
      <c r="G77" s="7"/>
      <c r="H77" s="7"/>
    </row>
    <row r="78" spans="1:10" ht="27.75" customHeight="1">
      <c r="B78" s="51"/>
      <c r="C78" s="415"/>
      <c r="D78" s="20"/>
      <c r="E78" s="66"/>
      <c r="F78" s="66"/>
      <c r="G78" s="7"/>
      <c r="H78" s="7"/>
    </row>
    <row r="79" spans="1:10" ht="27.75" customHeight="1">
      <c r="B79" s="51"/>
      <c r="C79" s="415"/>
      <c r="D79" s="20"/>
      <c r="E79" s="66"/>
      <c r="F79" s="66"/>
      <c r="G79" s="7"/>
      <c r="H79" s="7"/>
    </row>
    <row r="80" spans="1:10" ht="17.25" customHeight="1">
      <c r="B80" s="51"/>
      <c r="C80" s="66"/>
      <c r="D80" s="7"/>
      <c r="E80" s="66"/>
      <c r="F80" s="66"/>
      <c r="G80" s="7"/>
      <c r="H80" s="7"/>
    </row>
    <row r="81" spans="1:12" ht="29.25" customHeight="1" thickBot="1">
      <c r="B81" s="138" t="s">
        <v>68</v>
      </c>
      <c r="C81" s="66"/>
      <c r="D81" s="7"/>
      <c r="E81" s="66"/>
      <c r="F81" s="66"/>
      <c r="G81" s="7"/>
      <c r="H81" s="7"/>
    </row>
    <row r="82" spans="1:12" s="30" customFormat="1" ht="17.25" customHeight="1" thickBot="1">
      <c r="A82" s="10"/>
      <c r="B82" s="60" t="s">
        <v>50</v>
      </c>
      <c r="C82" s="464" t="s">
        <v>12</v>
      </c>
      <c r="D82" s="461" t="s">
        <v>51</v>
      </c>
      <c r="E82" s="575" t="s">
        <v>221</v>
      </c>
      <c r="F82" s="577"/>
      <c r="G82" s="473" t="s">
        <v>7</v>
      </c>
      <c r="H82" s="466" t="s">
        <v>52</v>
      </c>
      <c r="J82" s="71" t="s">
        <v>125</v>
      </c>
      <c r="K82" s="71" t="s">
        <v>222</v>
      </c>
    </row>
    <row r="83" spans="1:12" ht="17.25" customHeight="1">
      <c r="B83" s="430"/>
      <c r="C83" s="431"/>
      <c r="D83" s="432"/>
      <c r="E83" s="584"/>
      <c r="F83" s="584"/>
      <c r="G83" s="454"/>
      <c r="H83" s="434"/>
      <c r="I83" s="30"/>
      <c r="J83" s="379" t="s">
        <v>5</v>
      </c>
      <c r="K83" s="379" t="s">
        <v>223</v>
      </c>
      <c r="L83" s="61" t="s">
        <v>260</v>
      </c>
    </row>
    <row r="84" spans="1:12" ht="17.25" customHeight="1">
      <c r="B84" s="260"/>
      <c r="C84" s="413"/>
      <c r="D84" s="435"/>
      <c r="E84" s="585"/>
      <c r="F84" s="585"/>
      <c r="G84" s="455"/>
      <c r="H84" s="437"/>
      <c r="I84" s="30"/>
      <c r="J84" s="379" t="s">
        <v>247</v>
      </c>
      <c r="K84" s="379" t="s">
        <v>224</v>
      </c>
      <c r="L84" s="383" t="s">
        <v>259</v>
      </c>
    </row>
    <row r="85" spans="1:12" ht="17.25" customHeight="1">
      <c r="B85" s="260"/>
      <c r="C85" s="413"/>
      <c r="D85" s="435"/>
      <c r="E85" s="585"/>
      <c r="F85" s="585"/>
      <c r="G85" s="455"/>
      <c r="H85" s="437"/>
      <c r="I85" s="30"/>
      <c r="J85" s="379" t="s">
        <v>248</v>
      </c>
      <c r="K85" s="379" t="s">
        <v>225</v>
      </c>
      <c r="L85" s="61" t="s">
        <v>261</v>
      </c>
    </row>
    <row r="86" spans="1:12" ht="17.25" customHeight="1">
      <c r="B86" s="260"/>
      <c r="C86" s="413"/>
      <c r="D86" s="435"/>
      <c r="E86" s="585"/>
      <c r="F86" s="585"/>
      <c r="G86" s="455"/>
      <c r="H86" s="437"/>
      <c r="I86" s="30"/>
      <c r="J86" s="379" t="s">
        <v>3</v>
      </c>
    </row>
    <row r="87" spans="1:12" ht="17.25" customHeight="1">
      <c r="B87" s="260"/>
      <c r="C87" s="413"/>
      <c r="D87" s="435"/>
      <c r="E87" s="585"/>
      <c r="F87" s="585"/>
      <c r="G87" s="455"/>
      <c r="H87" s="437"/>
      <c r="I87" s="30"/>
      <c r="J87" s="379" t="s">
        <v>249</v>
      </c>
      <c r="K87" s="353"/>
    </row>
    <row r="88" spans="1:12" ht="17.25" customHeight="1">
      <c r="B88" s="260"/>
      <c r="C88" s="413"/>
      <c r="D88" s="435"/>
      <c r="E88" s="585"/>
      <c r="F88" s="585"/>
      <c r="G88" s="455"/>
      <c r="H88" s="437"/>
      <c r="J88" s="379" t="s">
        <v>250</v>
      </c>
      <c r="K88" s="354"/>
    </row>
    <row r="89" spans="1:12" ht="17.25" customHeight="1">
      <c r="B89" s="260"/>
      <c r="C89" s="413"/>
      <c r="D89" s="435"/>
      <c r="E89" s="585"/>
      <c r="F89" s="585"/>
      <c r="G89" s="455"/>
      <c r="H89" s="437"/>
      <c r="J89" s="379" t="s">
        <v>251</v>
      </c>
      <c r="K89" s="312"/>
    </row>
    <row r="90" spans="1:12" ht="17.25" customHeight="1">
      <c r="B90" s="260"/>
      <c r="C90" s="413"/>
      <c r="D90" s="435"/>
      <c r="E90" s="585"/>
      <c r="F90" s="585"/>
      <c r="G90" s="455"/>
      <c r="H90" s="437"/>
      <c r="J90" s="380" t="s">
        <v>252</v>
      </c>
      <c r="K90" s="11"/>
    </row>
    <row r="91" spans="1:12" ht="17.25" customHeight="1">
      <c r="B91" s="260"/>
      <c r="C91" s="413"/>
      <c r="D91" s="435"/>
      <c r="E91" s="585"/>
      <c r="F91" s="585"/>
      <c r="G91" s="455"/>
      <c r="H91" s="437"/>
      <c r="J91" s="380" t="s">
        <v>253</v>
      </c>
    </row>
    <row r="92" spans="1:12" ht="17.25" customHeight="1">
      <c r="B92" s="260"/>
      <c r="C92" s="413"/>
      <c r="D92" s="435"/>
      <c r="E92" s="585"/>
      <c r="F92" s="585"/>
      <c r="G92" s="455"/>
      <c r="H92" s="437"/>
      <c r="J92" s="380" t="s">
        <v>166</v>
      </c>
    </row>
    <row r="93" spans="1:12" ht="17.25" customHeight="1">
      <c r="B93" s="260"/>
      <c r="C93" s="413"/>
      <c r="D93" s="435"/>
      <c r="E93" s="585"/>
      <c r="F93" s="585"/>
      <c r="G93" s="455"/>
      <c r="H93" s="437"/>
      <c r="J93" s="379" t="s">
        <v>0</v>
      </c>
    </row>
    <row r="94" spans="1:12" ht="17.25" customHeight="1">
      <c r="B94" s="260"/>
      <c r="C94" s="413"/>
      <c r="D94" s="435"/>
      <c r="E94" s="585"/>
      <c r="F94" s="585"/>
      <c r="G94" s="455"/>
      <c r="H94" s="437"/>
      <c r="J94" s="380" t="s">
        <v>2</v>
      </c>
    </row>
    <row r="95" spans="1:12" ht="17.25" customHeight="1">
      <c r="B95" s="260"/>
      <c r="C95" s="413"/>
      <c r="D95" s="435"/>
      <c r="E95" s="585"/>
      <c r="F95" s="585"/>
      <c r="G95" s="455"/>
      <c r="H95" s="437"/>
      <c r="J95" s="380" t="s">
        <v>254</v>
      </c>
    </row>
    <row r="96" spans="1:12" ht="17.25" customHeight="1">
      <c r="B96" s="260"/>
      <c r="C96" s="413"/>
      <c r="D96" s="435"/>
      <c r="E96" s="585"/>
      <c r="F96" s="585"/>
      <c r="G96" s="455"/>
      <c r="H96" s="437"/>
      <c r="J96" s="380" t="s">
        <v>102</v>
      </c>
    </row>
    <row r="97" spans="2:11" ht="17.25" customHeight="1">
      <c r="B97" s="260"/>
      <c r="C97" s="413"/>
      <c r="D97" s="435"/>
      <c r="E97" s="585"/>
      <c r="F97" s="585"/>
      <c r="G97" s="455"/>
      <c r="H97" s="437"/>
      <c r="J97" s="380" t="s">
        <v>255</v>
      </c>
      <c r="K97" s="11"/>
    </row>
    <row r="98" spans="2:11" ht="17.25" customHeight="1">
      <c r="B98" s="260"/>
      <c r="C98" s="413"/>
      <c r="D98" s="435"/>
      <c r="E98" s="585"/>
      <c r="F98" s="585"/>
      <c r="G98" s="455"/>
      <c r="H98" s="437"/>
      <c r="J98" s="379" t="s">
        <v>256</v>
      </c>
      <c r="K98" s="11"/>
    </row>
    <row r="99" spans="2:11" ht="17.25" customHeight="1">
      <c r="B99" s="260"/>
      <c r="C99" s="413"/>
      <c r="D99" s="435"/>
      <c r="E99" s="585"/>
      <c r="F99" s="585"/>
      <c r="G99" s="455"/>
      <c r="H99" s="437"/>
      <c r="J99" s="379" t="s">
        <v>257</v>
      </c>
      <c r="K99" s="11"/>
    </row>
    <row r="100" spans="2:11" ht="17.25" customHeight="1">
      <c r="B100" s="260"/>
      <c r="C100" s="413"/>
      <c r="D100" s="435"/>
      <c r="E100" s="585"/>
      <c r="F100" s="585"/>
      <c r="G100" s="455"/>
      <c r="H100" s="437"/>
      <c r="J100" s="381"/>
      <c r="K100" s="11"/>
    </row>
    <row r="101" spans="2:11" ht="17.25" customHeight="1">
      <c r="B101" s="260"/>
      <c r="C101" s="413"/>
      <c r="D101" s="435"/>
      <c r="E101" s="585"/>
      <c r="F101" s="585"/>
      <c r="G101" s="460"/>
      <c r="H101" s="437"/>
      <c r="J101" s="381"/>
      <c r="K101" s="11"/>
    </row>
    <row r="102" spans="2:11" ht="17.25" customHeight="1">
      <c r="B102" s="260"/>
      <c r="C102" s="413"/>
      <c r="D102" s="435"/>
      <c r="E102" s="585"/>
      <c r="F102" s="585"/>
      <c r="G102" s="455"/>
      <c r="H102" s="437"/>
      <c r="J102" s="381"/>
      <c r="K102" s="11"/>
    </row>
    <row r="103" spans="2:11" ht="17.25" customHeight="1">
      <c r="B103" s="260"/>
      <c r="C103" s="413"/>
      <c r="D103" s="435"/>
      <c r="E103" s="585"/>
      <c r="F103" s="585"/>
      <c r="G103" s="455"/>
      <c r="H103" s="437"/>
      <c r="K103" s="11"/>
    </row>
    <row r="104" spans="2:11" ht="17.25" customHeight="1">
      <c r="B104" s="260"/>
      <c r="C104" s="413"/>
      <c r="D104" s="435"/>
      <c r="E104" s="585"/>
      <c r="F104" s="585"/>
      <c r="G104" s="455"/>
      <c r="H104" s="437"/>
      <c r="K104" s="11"/>
    </row>
    <row r="105" spans="2:11" ht="17.25" customHeight="1">
      <c r="B105" s="260"/>
      <c r="C105" s="413"/>
      <c r="D105" s="435"/>
      <c r="E105" s="585"/>
      <c r="F105" s="585"/>
      <c r="G105" s="455"/>
      <c r="H105" s="437"/>
      <c r="K105" s="11"/>
    </row>
    <row r="106" spans="2:11" ht="17.25" customHeight="1">
      <c r="B106" s="260"/>
      <c r="C106" s="413"/>
      <c r="D106" s="435"/>
      <c r="E106" s="585"/>
      <c r="F106" s="585"/>
      <c r="G106" s="455"/>
      <c r="H106" s="437"/>
      <c r="K106" s="11"/>
    </row>
    <row r="107" spans="2:11" ht="17.25" customHeight="1">
      <c r="B107" s="260"/>
      <c r="C107" s="413"/>
      <c r="D107" s="435"/>
      <c r="E107" s="585"/>
      <c r="F107" s="585"/>
      <c r="G107" s="455"/>
      <c r="H107" s="437"/>
      <c r="K107" s="11"/>
    </row>
    <row r="108" spans="2:11" ht="17.25" customHeight="1">
      <c r="B108" s="260"/>
      <c r="C108" s="413"/>
      <c r="D108" s="435"/>
      <c r="E108" s="585"/>
      <c r="F108" s="585"/>
      <c r="G108" s="455"/>
      <c r="H108" s="437"/>
      <c r="K108" s="11"/>
    </row>
    <row r="109" spans="2:11" ht="17.25" customHeight="1">
      <c r="B109" s="260"/>
      <c r="C109" s="413"/>
      <c r="D109" s="435"/>
      <c r="E109" s="585"/>
      <c r="F109" s="585"/>
      <c r="G109" s="455"/>
      <c r="H109" s="437"/>
      <c r="K109" s="11"/>
    </row>
    <row r="110" spans="2:11" ht="17.25" customHeight="1">
      <c r="B110" s="260"/>
      <c r="C110" s="413"/>
      <c r="D110" s="435"/>
      <c r="E110" s="585"/>
      <c r="F110" s="585"/>
      <c r="G110" s="455"/>
      <c r="H110" s="437"/>
      <c r="K110" s="11"/>
    </row>
    <row r="111" spans="2:11" ht="17.25" customHeight="1">
      <c r="B111" s="260"/>
      <c r="C111" s="413"/>
      <c r="D111" s="435"/>
      <c r="E111" s="585"/>
      <c r="F111" s="585"/>
      <c r="G111" s="455"/>
      <c r="H111" s="437"/>
      <c r="K111" s="264"/>
    </row>
    <row r="112" spans="2:11" ht="17.25" customHeight="1">
      <c r="B112" s="260"/>
      <c r="C112" s="413"/>
      <c r="D112" s="435"/>
      <c r="E112" s="585"/>
      <c r="F112" s="585"/>
      <c r="G112" s="455"/>
      <c r="H112" s="437"/>
    </row>
    <row r="113" spans="2:8" ht="17.25" customHeight="1">
      <c r="B113" s="260"/>
      <c r="C113" s="413"/>
      <c r="D113" s="435"/>
      <c r="E113" s="585"/>
      <c r="F113" s="585"/>
      <c r="G113" s="455"/>
      <c r="H113" s="437"/>
    </row>
    <row r="114" spans="2:8" ht="17.25" customHeight="1">
      <c r="B114" s="260"/>
      <c r="C114" s="413"/>
      <c r="D114" s="435"/>
      <c r="E114" s="585"/>
      <c r="F114" s="585"/>
      <c r="G114" s="455"/>
      <c r="H114" s="437"/>
    </row>
    <row r="115" spans="2:8" ht="17.25" customHeight="1">
      <c r="B115" s="260"/>
      <c r="C115" s="413"/>
      <c r="D115" s="435"/>
      <c r="E115" s="585"/>
      <c r="F115" s="585"/>
      <c r="G115" s="455"/>
      <c r="H115" s="437"/>
    </row>
    <row r="116" spans="2:8" ht="17.25" customHeight="1">
      <c r="B116" s="260"/>
      <c r="C116" s="413"/>
      <c r="D116" s="435"/>
      <c r="E116" s="585"/>
      <c r="F116" s="585"/>
      <c r="G116" s="455"/>
      <c r="H116" s="437"/>
    </row>
    <row r="117" spans="2:8" ht="17.25" customHeight="1">
      <c r="B117" s="260"/>
      <c r="C117" s="413"/>
      <c r="D117" s="435"/>
      <c r="E117" s="585"/>
      <c r="F117" s="585"/>
      <c r="G117" s="455"/>
      <c r="H117" s="437"/>
    </row>
    <row r="118" spans="2:8" ht="17.25" customHeight="1">
      <c r="B118" s="260"/>
      <c r="C118" s="413"/>
      <c r="D118" s="435"/>
      <c r="E118" s="585"/>
      <c r="F118" s="585"/>
      <c r="G118" s="455"/>
      <c r="H118" s="437"/>
    </row>
    <row r="119" spans="2:8" ht="17.25" customHeight="1">
      <c r="B119" s="260"/>
      <c r="C119" s="413"/>
      <c r="D119" s="435"/>
      <c r="E119" s="585"/>
      <c r="F119" s="585"/>
      <c r="G119" s="455"/>
      <c r="H119" s="437"/>
    </row>
    <row r="120" spans="2:8" ht="17.25" customHeight="1">
      <c r="B120" s="260"/>
      <c r="C120" s="413"/>
      <c r="D120" s="435"/>
      <c r="E120" s="585"/>
      <c r="F120" s="585"/>
      <c r="G120" s="455"/>
      <c r="H120" s="437"/>
    </row>
    <row r="121" spans="2:8" ht="17.25" customHeight="1">
      <c r="B121" s="260"/>
      <c r="C121" s="413"/>
      <c r="D121" s="435"/>
      <c r="E121" s="585"/>
      <c r="F121" s="585"/>
      <c r="G121" s="455"/>
      <c r="H121" s="437"/>
    </row>
    <row r="122" spans="2:8" ht="17.25" customHeight="1">
      <c r="B122" s="260"/>
      <c r="C122" s="413"/>
      <c r="D122" s="435"/>
      <c r="E122" s="585"/>
      <c r="F122" s="585"/>
      <c r="G122" s="455"/>
      <c r="H122" s="437"/>
    </row>
    <row r="123" spans="2:8" ht="17.25" customHeight="1">
      <c r="B123" s="260"/>
      <c r="C123" s="413"/>
      <c r="D123" s="435"/>
      <c r="E123" s="585"/>
      <c r="F123" s="585"/>
      <c r="G123" s="455"/>
      <c r="H123" s="437"/>
    </row>
    <row r="124" spans="2:8" ht="17.25" customHeight="1">
      <c r="B124" s="260"/>
      <c r="C124" s="413"/>
      <c r="D124" s="435"/>
      <c r="E124" s="585"/>
      <c r="F124" s="585"/>
      <c r="G124" s="455"/>
      <c r="H124" s="437"/>
    </row>
    <row r="125" spans="2:8" ht="17.25" customHeight="1">
      <c r="B125" s="260"/>
      <c r="C125" s="413"/>
      <c r="D125" s="435"/>
      <c r="E125" s="585"/>
      <c r="F125" s="585"/>
      <c r="G125" s="455"/>
      <c r="H125" s="437"/>
    </row>
    <row r="126" spans="2:8" ht="17.25" customHeight="1">
      <c r="B126" s="260"/>
      <c r="C126" s="413"/>
      <c r="D126" s="435"/>
      <c r="E126" s="585"/>
      <c r="F126" s="585"/>
      <c r="G126" s="455"/>
      <c r="H126" s="437"/>
    </row>
    <row r="127" spans="2:8" ht="17.25" customHeight="1">
      <c r="B127" s="260"/>
      <c r="C127" s="413"/>
      <c r="D127" s="435"/>
      <c r="E127" s="585"/>
      <c r="F127" s="585"/>
      <c r="G127" s="455"/>
      <c r="H127" s="437"/>
    </row>
    <row r="128" spans="2:8" ht="17.25" customHeight="1">
      <c r="B128" s="260"/>
      <c r="C128" s="413"/>
      <c r="D128" s="435"/>
      <c r="E128" s="585"/>
      <c r="F128" s="585"/>
      <c r="G128" s="455"/>
      <c r="H128" s="437"/>
    </row>
    <row r="129" spans="2:8" ht="17.25" customHeight="1">
      <c r="B129" s="260"/>
      <c r="C129" s="413"/>
      <c r="D129" s="435"/>
      <c r="E129" s="585"/>
      <c r="F129" s="585"/>
      <c r="G129" s="455"/>
      <c r="H129" s="437"/>
    </row>
    <row r="130" spans="2:8" ht="17.25" customHeight="1">
      <c r="B130" s="260"/>
      <c r="C130" s="413"/>
      <c r="D130" s="435"/>
      <c r="E130" s="585"/>
      <c r="F130" s="585"/>
      <c r="G130" s="455"/>
      <c r="H130" s="437"/>
    </row>
    <row r="131" spans="2:8" ht="17.25" customHeight="1">
      <c r="B131" s="260"/>
      <c r="C131" s="413"/>
      <c r="D131" s="435"/>
      <c r="E131" s="585"/>
      <c r="F131" s="585"/>
      <c r="G131" s="455"/>
      <c r="H131" s="437"/>
    </row>
    <row r="132" spans="2:8" ht="17.25" customHeight="1">
      <c r="B132" s="260"/>
      <c r="C132" s="413"/>
      <c r="D132" s="435"/>
      <c r="E132" s="585"/>
      <c r="F132" s="585"/>
      <c r="G132" s="455"/>
      <c r="H132" s="437"/>
    </row>
    <row r="133" spans="2:8" ht="17.25" customHeight="1">
      <c r="B133" s="260"/>
      <c r="C133" s="413"/>
      <c r="D133" s="435"/>
      <c r="E133" s="585"/>
      <c r="F133" s="585"/>
      <c r="G133" s="455"/>
      <c r="H133" s="437"/>
    </row>
    <row r="134" spans="2:8" ht="17.25" customHeight="1">
      <c r="B134" s="260"/>
      <c r="C134" s="413"/>
      <c r="D134" s="435"/>
      <c r="E134" s="585"/>
      <c r="F134" s="585"/>
      <c r="G134" s="455"/>
      <c r="H134" s="437"/>
    </row>
    <row r="135" spans="2:8" ht="17.25" customHeight="1">
      <c r="B135" s="260"/>
      <c r="C135" s="413"/>
      <c r="D135" s="435"/>
      <c r="E135" s="585"/>
      <c r="F135" s="585"/>
      <c r="G135" s="455"/>
      <c r="H135" s="437"/>
    </row>
    <row r="136" spans="2:8" ht="17.25" customHeight="1">
      <c r="B136" s="260"/>
      <c r="C136" s="413"/>
      <c r="D136" s="435"/>
      <c r="E136" s="585"/>
      <c r="F136" s="585"/>
      <c r="G136" s="455"/>
      <c r="H136" s="437"/>
    </row>
    <row r="137" spans="2:8" ht="17.25" customHeight="1">
      <c r="B137" s="260"/>
      <c r="C137" s="413"/>
      <c r="D137" s="435"/>
      <c r="E137" s="585"/>
      <c r="F137" s="585"/>
      <c r="G137" s="455"/>
      <c r="H137" s="437"/>
    </row>
    <row r="138" spans="2:8" ht="17.25" customHeight="1">
      <c r="B138" s="260"/>
      <c r="C138" s="413"/>
      <c r="D138" s="435"/>
      <c r="E138" s="585"/>
      <c r="F138" s="585"/>
      <c r="G138" s="455"/>
      <c r="H138" s="437"/>
    </row>
    <row r="139" spans="2:8" ht="17.25" customHeight="1">
      <c r="B139" s="260"/>
      <c r="C139" s="413"/>
      <c r="D139" s="435"/>
      <c r="E139" s="585"/>
      <c r="F139" s="585"/>
      <c r="G139" s="455"/>
      <c r="H139" s="437"/>
    </row>
    <row r="140" spans="2:8" ht="17.25" customHeight="1">
      <c r="B140" s="260"/>
      <c r="C140" s="413"/>
      <c r="D140" s="435"/>
      <c r="E140" s="585"/>
      <c r="F140" s="585"/>
      <c r="G140" s="455"/>
      <c r="H140" s="437"/>
    </row>
    <row r="141" spans="2:8" ht="17.25" customHeight="1">
      <c r="B141" s="260"/>
      <c r="C141" s="413"/>
      <c r="D141" s="435"/>
      <c r="E141" s="585"/>
      <c r="F141" s="585"/>
      <c r="G141" s="455"/>
      <c r="H141" s="437"/>
    </row>
    <row r="142" spans="2:8" ht="17.25" customHeight="1">
      <c r="B142" s="260"/>
      <c r="C142" s="413"/>
      <c r="D142" s="435"/>
      <c r="E142" s="585"/>
      <c r="F142" s="585"/>
      <c r="G142" s="455"/>
      <c r="H142" s="437"/>
    </row>
    <row r="143" spans="2:8" ht="17.25" customHeight="1">
      <c r="B143" s="260"/>
      <c r="C143" s="413"/>
      <c r="D143" s="435"/>
      <c r="E143" s="585"/>
      <c r="F143" s="585"/>
      <c r="G143" s="455"/>
      <c r="H143" s="437"/>
    </row>
    <row r="144" spans="2:8" ht="17.25" customHeight="1">
      <c r="B144" s="260"/>
      <c r="C144" s="413"/>
      <c r="D144" s="435"/>
      <c r="E144" s="585"/>
      <c r="F144" s="585"/>
      <c r="G144" s="455"/>
      <c r="H144" s="437"/>
    </row>
    <row r="145" spans="2:8" ht="17.25" customHeight="1">
      <c r="B145" s="260"/>
      <c r="C145" s="413"/>
      <c r="D145" s="435"/>
      <c r="E145" s="585"/>
      <c r="F145" s="585"/>
      <c r="G145" s="455"/>
      <c r="H145" s="437"/>
    </row>
    <row r="146" spans="2:8" ht="17.25" customHeight="1">
      <c r="B146" s="260"/>
      <c r="C146" s="413"/>
      <c r="D146" s="435"/>
      <c r="E146" s="585"/>
      <c r="F146" s="585"/>
      <c r="G146" s="455"/>
      <c r="H146" s="437"/>
    </row>
    <row r="147" spans="2:8" ht="17.25" customHeight="1">
      <c r="B147" s="260"/>
      <c r="C147" s="413"/>
      <c r="D147" s="435"/>
      <c r="E147" s="585"/>
      <c r="F147" s="585"/>
      <c r="G147" s="455"/>
      <c r="H147" s="437"/>
    </row>
    <row r="148" spans="2:8" ht="17.25" customHeight="1">
      <c r="B148" s="260"/>
      <c r="C148" s="413"/>
      <c r="D148" s="435"/>
      <c r="E148" s="585"/>
      <c r="F148" s="585"/>
      <c r="G148" s="455"/>
      <c r="H148" s="437"/>
    </row>
    <row r="149" spans="2:8" ht="17.25" customHeight="1">
      <c r="B149" s="260"/>
      <c r="C149" s="413"/>
      <c r="D149" s="435"/>
      <c r="E149" s="585"/>
      <c r="F149" s="585"/>
      <c r="G149" s="455"/>
      <c r="H149" s="437"/>
    </row>
    <row r="150" spans="2:8" ht="17.25" customHeight="1">
      <c r="B150" s="260"/>
      <c r="C150" s="413"/>
      <c r="D150" s="435"/>
      <c r="E150" s="585"/>
      <c r="F150" s="585"/>
      <c r="G150" s="455"/>
      <c r="H150" s="437"/>
    </row>
    <row r="151" spans="2:8" ht="17.25" customHeight="1">
      <c r="B151" s="260"/>
      <c r="C151" s="413"/>
      <c r="D151" s="435"/>
      <c r="E151" s="585"/>
      <c r="F151" s="585"/>
      <c r="G151" s="455"/>
      <c r="H151" s="437"/>
    </row>
    <row r="152" spans="2:8" ht="17.25" customHeight="1">
      <c r="B152" s="260"/>
      <c r="C152" s="413"/>
      <c r="D152" s="435"/>
      <c r="E152" s="585"/>
      <c r="F152" s="585"/>
      <c r="G152" s="455"/>
      <c r="H152" s="437"/>
    </row>
    <row r="153" spans="2:8" ht="17.25" customHeight="1">
      <c r="B153" s="260"/>
      <c r="C153" s="413"/>
      <c r="D153" s="435"/>
      <c r="E153" s="585"/>
      <c r="F153" s="585"/>
      <c r="G153" s="455"/>
      <c r="H153" s="437"/>
    </row>
    <row r="154" spans="2:8" ht="17.25" customHeight="1">
      <c r="B154" s="260"/>
      <c r="C154" s="413"/>
      <c r="D154" s="435"/>
      <c r="E154" s="585"/>
      <c r="F154" s="585"/>
      <c r="G154" s="455"/>
      <c r="H154" s="437"/>
    </row>
    <row r="155" spans="2:8" ht="17.25" customHeight="1">
      <c r="B155" s="260"/>
      <c r="C155" s="413"/>
      <c r="D155" s="435"/>
      <c r="E155" s="585"/>
      <c r="F155" s="585"/>
      <c r="G155" s="455"/>
      <c r="H155" s="437"/>
    </row>
    <row r="156" spans="2:8" ht="17.25" customHeight="1">
      <c r="B156" s="260"/>
      <c r="C156" s="413"/>
      <c r="D156" s="435"/>
      <c r="E156" s="585"/>
      <c r="F156" s="585"/>
      <c r="G156" s="455"/>
      <c r="H156" s="437"/>
    </row>
    <row r="157" spans="2:8" ht="17.25" customHeight="1">
      <c r="B157" s="260"/>
      <c r="C157" s="413"/>
      <c r="D157" s="435"/>
      <c r="E157" s="585"/>
      <c r="F157" s="585"/>
      <c r="G157" s="455"/>
      <c r="H157" s="437"/>
    </row>
    <row r="158" spans="2:8" ht="17.25" customHeight="1">
      <c r="B158" s="260"/>
      <c r="C158" s="413"/>
      <c r="D158" s="435"/>
      <c r="E158" s="585"/>
      <c r="F158" s="585"/>
      <c r="G158" s="455"/>
      <c r="H158" s="437"/>
    </row>
    <row r="159" spans="2:8" ht="17.25" customHeight="1">
      <c r="B159" s="260"/>
      <c r="C159" s="413"/>
      <c r="D159" s="435"/>
      <c r="E159" s="585"/>
      <c r="F159" s="585"/>
      <c r="G159" s="455"/>
      <c r="H159" s="437"/>
    </row>
    <row r="160" spans="2:8" ht="17.25" customHeight="1">
      <c r="B160" s="260"/>
      <c r="C160" s="413"/>
      <c r="D160" s="435"/>
      <c r="E160" s="585"/>
      <c r="F160" s="585"/>
      <c r="G160" s="455"/>
      <c r="H160" s="437"/>
    </row>
    <row r="161" spans="2:8" ht="17.25" customHeight="1">
      <c r="B161" s="260"/>
      <c r="C161" s="413"/>
      <c r="D161" s="435"/>
      <c r="E161" s="585"/>
      <c r="F161" s="585"/>
      <c r="G161" s="455"/>
      <c r="H161" s="437"/>
    </row>
    <row r="162" spans="2:8" ht="17.25" customHeight="1">
      <c r="B162" s="260"/>
      <c r="C162" s="413"/>
      <c r="D162" s="435"/>
      <c r="E162" s="585"/>
      <c r="F162" s="585"/>
      <c r="G162" s="455"/>
      <c r="H162" s="437"/>
    </row>
    <row r="163" spans="2:8" ht="17.25" customHeight="1">
      <c r="B163" s="260"/>
      <c r="C163" s="413"/>
      <c r="D163" s="435"/>
      <c r="E163" s="585"/>
      <c r="F163" s="585"/>
      <c r="G163" s="455"/>
      <c r="H163" s="437"/>
    </row>
    <row r="164" spans="2:8" ht="17.25" customHeight="1">
      <c r="B164" s="260"/>
      <c r="C164" s="413"/>
      <c r="D164" s="435"/>
      <c r="E164" s="585"/>
      <c r="F164" s="585"/>
      <c r="G164" s="455"/>
      <c r="H164" s="437"/>
    </row>
    <row r="165" spans="2:8" ht="17.25" customHeight="1">
      <c r="B165" s="260"/>
      <c r="C165" s="413"/>
      <c r="D165" s="435"/>
      <c r="E165" s="585"/>
      <c r="F165" s="585"/>
      <c r="G165" s="455"/>
      <c r="H165" s="437"/>
    </row>
    <row r="166" spans="2:8" ht="17.25" customHeight="1" thickBot="1">
      <c r="B166" s="262"/>
      <c r="C166" s="414"/>
      <c r="D166" s="439"/>
      <c r="E166" s="586"/>
      <c r="F166" s="586"/>
      <c r="G166" s="456"/>
      <c r="H166" s="441"/>
    </row>
    <row r="167" spans="2:8" ht="21.75" customHeight="1" thickBot="1">
      <c r="C167" s="416" t="s">
        <v>49</v>
      </c>
      <c r="D167" s="28">
        <f>SUM(D83:D166)</f>
        <v>0</v>
      </c>
    </row>
  </sheetData>
  <mergeCells count="138">
    <mergeCell ref="E162:F162"/>
    <mergeCell ref="E163:F163"/>
    <mergeCell ref="E164:F164"/>
    <mergeCell ref="E165:F165"/>
    <mergeCell ref="E166:F166"/>
    <mergeCell ref="E156:F156"/>
    <mergeCell ref="E157:F157"/>
    <mergeCell ref="E158:F158"/>
    <mergeCell ref="E159:F159"/>
    <mergeCell ref="E160:F160"/>
    <mergeCell ref="E161:F161"/>
    <mergeCell ref="E150:F150"/>
    <mergeCell ref="E151:F151"/>
    <mergeCell ref="E152:F152"/>
    <mergeCell ref="E153:F153"/>
    <mergeCell ref="E154:F154"/>
    <mergeCell ref="E155:F155"/>
    <mergeCell ref="E144:F144"/>
    <mergeCell ref="E145:F145"/>
    <mergeCell ref="E146:F146"/>
    <mergeCell ref="E147:F147"/>
    <mergeCell ref="E148:F148"/>
    <mergeCell ref="E149:F149"/>
    <mergeCell ref="E138:F138"/>
    <mergeCell ref="E139:F139"/>
    <mergeCell ref="E140:F140"/>
    <mergeCell ref="E141:F141"/>
    <mergeCell ref="E142:F142"/>
    <mergeCell ref="E143:F143"/>
    <mergeCell ref="E132:F132"/>
    <mergeCell ref="E133:F133"/>
    <mergeCell ref="E134:F134"/>
    <mergeCell ref="E135:F135"/>
    <mergeCell ref="E136:F136"/>
    <mergeCell ref="E137:F137"/>
    <mergeCell ref="E126:F126"/>
    <mergeCell ref="E127:F127"/>
    <mergeCell ref="E128:F128"/>
    <mergeCell ref="E129:F129"/>
    <mergeCell ref="E130:F130"/>
    <mergeCell ref="E131:F131"/>
    <mergeCell ref="E120:F120"/>
    <mergeCell ref="E121:F121"/>
    <mergeCell ref="E122:F122"/>
    <mergeCell ref="E123:F123"/>
    <mergeCell ref="E124:F124"/>
    <mergeCell ref="E125:F125"/>
    <mergeCell ref="E114:F114"/>
    <mergeCell ref="E115:F115"/>
    <mergeCell ref="E116:F116"/>
    <mergeCell ref="E117:F117"/>
    <mergeCell ref="E118:F118"/>
    <mergeCell ref="E119:F119"/>
    <mergeCell ref="E108:F108"/>
    <mergeCell ref="E109:F109"/>
    <mergeCell ref="E110:F110"/>
    <mergeCell ref="E111:F111"/>
    <mergeCell ref="E112:F112"/>
    <mergeCell ref="E113:F113"/>
    <mergeCell ref="E102:F102"/>
    <mergeCell ref="E103:F103"/>
    <mergeCell ref="E104:F104"/>
    <mergeCell ref="E105:F105"/>
    <mergeCell ref="E106:F106"/>
    <mergeCell ref="E107:F107"/>
    <mergeCell ref="E96:F96"/>
    <mergeCell ref="E97:F97"/>
    <mergeCell ref="E98:F98"/>
    <mergeCell ref="E99:F99"/>
    <mergeCell ref="E100:F100"/>
    <mergeCell ref="E101:F101"/>
    <mergeCell ref="E90:F90"/>
    <mergeCell ref="E91:F91"/>
    <mergeCell ref="E92:F92"/>
    <mergeCell ref="E93:F93"/>
    <mergeCell ref="E94:F94"/>
    <mergeCell ref="E95:F95"/>
    <mergeCell ref="E84:F84"/>
    <mergeCell ref="E85:F85"/>
    <mergeCell ref="E86:F86"/>
    <mergeCell ref="E87:F87"/>
    <mergeCell ref="E88:F88"/>
    <mergeCell ref="E89:F89"/>
    <mergeCell ref="E73:H73"/>
    <mergeCell ref="E74:H74"/>
    <mergeCell ref="E75:H75"/>
    <mergeCell ref="E76:H76"/>
    <mergeCell ref="E82:F82"/>
    <mergeCell ref="E83:F83"/>
    <mergeCell ref="E67:H67"/>
    <mergeCell ref="E68:H68"/>
    <mergeCell ref="E69:H69"/>
    <mergeCell ref="E70:H70"/>
    <mergeCell ref="E71:H71"/>
    <mergeCell ref="E72:H72"/>
    <mergeCell ref="E58:F58"/>
    <mergeCell ref="G58:H58"/>
    <mergeCell ref="E59:F59"/>
    <mergeCell ref="G59:H59"/>
    <mergeCell ref="E65:H65"/>
    <mergeCell ref="E66:H66"/>
    <mergeCell ref="E54:F54"/>
    <mergeCell ref="G54:H54"/>
    <mergeCell ref="E55:F55"/>
    <mergeCell ref="G55:H55"/>
    <mergeCell ref="E56:F56"/>
    <mergeCell ref="G56:H56"/>
    <mergeCell ref="E51:F51"/>
    <mergeCell ref="G51:H51"/>
    <mergeCell ref="E52:F52"/>
    <mergeCell ref="G52:H52"/>
    <mergeCell ref="E53:F53"/>
    <mergeCell ref="G53:H53"/>
    <mergeCell ref="E48:F48"/>
    <mergeCell ref="G48:H48"/>
    <mergeCell ref="E49:F49"/>
    <mergeCell ref="G49:H49"/>
    <mergeCell ref="E50:F50"/>
    <mergeCell ref="G50:H50"/>
    <mergeCell ref="E46:F46"/>
    <mergeCell ref="G46:H46"/>
    <mergeCell ref="E47:F47"/>
    <mergeCell ref="G47:H47"/>
    <mergeCell ref="E42:F42"/>
    <mergeCell ref="G42:H42"/>
    <mergeCell ref="E43:F43"/>
    <mergeCell ref="G43:H43"/>
    <mergeCell ref="E44:F44"/>
    <mergeCell ref="G44:H44"/>
    <mergeCell ref="K6:M6"/>
    <mergeCell ref="E39:F39"/>
    <mergeCell ref="G39:H39"/>
    <mergeCell ref="E40:F40"/>
    <mergeCell ref="G40:H40"/>
    <mergeCell ref="E41:F41"/>
    <mergeCell ref="G41:H41"/>
    <mergeCell ref="E45:F45"/>
    <mergeCell ref="G45:H45"/>
  </mergeCells>
  <phoneticPr fontId="2"/>
  <dataValidations count="5">
    <dataValidation type="list" allowBlank="1" showInputMessage="1" showErrorMessage="1" sqref="H83:H166" xr:uid="{6D61A298-7DBF-4D27-B7FF-48FBC986C6D4}">
      <formula1>"◎,〇,△,✕"</formula1>
    </dataValidation>
    <dataValidation type="list" allowBlank="1" showInputMessage="1" showErrorMessage="1" sqref="C83:C166" xr:uid="{72BDD5CE-A842-4F76-832F-BC96D1941B32}">
      <formula1>$J$83:$J$102</formula1>
    </dataValidation>
    <dataValidation type="list" allowBlank="1" showInputMessage="1" showErrorMessage="1" sqref="C66:C76" xr:uid="{08E96F04-20A1-44CE-845B-3E09DED2DF56}">
      <formula1>$J$66:$J$72</formula1>
    </dataValidation>
    <dataValidation type="list" allowBlank="1" showInputMessage="1" showErrorMessage="1" sqref="K15" xr:uid="{2B14E14B-4165-4623-9F86-5D98F4709040}">
      <formula1>"入力中,確認済"</formula1>
    </dataValidation>
    <dataValidation type="list" allowBlank="1" showInputMessage="1" showErrorMessage="1" sqref="E83:F166" xr:uid="{7D58AB27-E849-49B3-A65D-4C764E0A16C6}">
      <formula1>$K$83:$K$85</formula1>
    </dataValidation>
  </dataValidation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Check Box 1">
              <controlPr defaultSize="0" autoFill="0" autoLine="0" autoPict="0">
                <anchor moveWithCells="1">
                  <from>
                    <xdr:col>6</xdr:col>
                    <xdr:colOff>609600</xdr:colOff>
                    <xdr:row>29</xdr:row>
                    <xdr:rowOff>12700</xdr:rowOff>
                  </from>
                  <to>
                    <xdr:col>6</xdr:col>
                    <xdr:colOff>965200</xdr:colOff>
                    <xdr:row>29</xdr:row>
                    <xdr:rowOff>260350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AF98E-C714-42B6-9430-C3C0FB4FC570}">
  <dimension ref="A3:M167"/>
  <sheetViews>
    <sheetView showGridLines="0" zoomScale="80" zoomScaleNormal="80" workbookViewId="0">
      <selection activeCell="A3" sqref="A3"/>
    </sheetView>
  </sheetViews>
  <sheetFormatPr defaultColWidth="9" defaultRowHeight="17.25" customHeight="1"/>
  <cols>
    <col min="1" max="1" width="8.25" style="10" customWidth="1"/>
    <col min="2" max="2" width="16.75" style="47" customWidth="1"/>
    <col min="3" max="3" width="16.75" style="61" customWidth="1"/>
    <col min="4" max="4" width="16.75" style="2" customWidth="1"/>
    <col min="5" max="5" width="7.75" style="61" customWidth="1"/>
    <col min="6" max="6" width="23.75" style="61" customWidth="1"/>
    <col min="7" max="8" width="19.83203125" style="2" customWidth="1"/>
    <col min="9" max="9" width="6.33203125" style="2" customWidth="1"/>
    <col min="10" max="10" width="19.5" style="2" bestFit="1" customWidth="1"/>
    <col min="11" max="13" width="23" style="2" customWidth="1"/>
    <col min="14" max="16384" width="9" style="2"/>
  </cols>
  <sheetData>
    <row r="3" spans="1:13" ht="27" customHeight="1"/>
    <row r="4" spans="1:13" ht="23.25" customHeight="1">
      <c r="J4" s="149"/>
      <c r="K4" s="351"/>
      <c r="L4" s="149"/>
      <c r="M4" s="149"/>
    </row>
    <row r="5" spans="1:13" ht="23.25" customHeight="1" thickBot="1">
      <c r="J5" s="8" t="s">
        <v>244</v>
      </c>
      <c r="K5" s="352"/>
      <c r="L5" s="313"/>
      <c r="M5" s="313"/>
    </row>
    <row r="6" spans="1:13" ht="23.25" customHeight="1" thickBot="1">
      <c r="J6" s="154" t="s">
        <v>243</v>
      </c>
      <c r="K6" s="559"/>
      <c r="L6" s="559"/>
      <c r="M6" s="560"/>
    </row>
    <row r="7" spans="1:13" ht="20.25" customHeight="1">
      <c r="J7" s="7"/>
      <c r="K7" s="7"/>
      <c r="L7" s="314"/>
      <c r="M7" s="314"/>
    </row>
    <row r="8" spans="1:13" ht="20.25" customHeight="1" thickBot="1">
      <c r="J8" s="2" t="s">
        <v>175</v>
      </c>
    </row>
    <row r="9" spans="1:13" ht="20.25" customHeight="1" thickBot="1">
      <c r="J9" s="125"/>
      <c r="K9" s="463" t="s">
        <v>162</v>
      </c>
      <c r="L9" s="125" t="s">
        <v>163</v>
      </c>
      <c r="M9" s="462" t="s">
        <v>164</v>
      </c>
    </row>
    <row r="10" spans="1:13" ht="20.25" customHeight="1" thickBot="1">
      <c r="B10" s="48" t="s">
        <v>117</v>
      </c>
      <c r="C10" s="395" t="str">
        <f>①4年間収支計画表!C8</f>
        <v>東京　太郎</v>
      </c>
      <c r="J10" s="117" t="s">
        <v>161</v>
      </c>
      <c r="K10" s="444"/>
      <c r="L10" s="445"/>
      <c r="M10" s="446"/>
    </row>
    <row r="11" spans="1:13" ht="20.25" customHeight="1" thickBot="1">
      <c r="B11" s="136" t="s">
        <v>216</v>
      </c>
      <c r="C11" s="396"/>
      <c r="F11" s="135" t="s">
        <v>65</v>
      </c>
      <c r="J11" s="118" t="s">
        <v>160</v>
      </c>
      <c r="K11" s="447"/>
      <c r="L11" s="448"/>
      <c r="M11" s="449"/>
    </row>
    <row r="12" spans="1:13" ht="20.25" customHeight="1" thickBot="1">
      <c r="C12" s="397" t="s">
        <v>30</v>
      </c>
      <c r="D12" s="13" t="s">
        <v>46</v>
      </c>
      <c r="F12" s="62" t="s">
        <v>53</v>
      </c>
      <c r="G12" s="14" t="s">
        <v>56</v>
      </c>
      <c r="H12" s="15" t="s">
        <v>57</v>
      </c>
      <c r="J12" s="7"/>
      <c r="K12" s="7"/>
      <c r="L12" s="7"/>
      <c r="M12" s="7"/>
    </row>
    <row r="13" spans="1:13" ht="20.25" customHeight="1" thickBot="1">
      <c r="B13" s="49" t="s">
        <v>47</v>
      </c>
      <c r="C13" s="475">
        <f>G21</f>
        <v>0</v>
      </c>
      <c r="D13" s="17">
        <f>C13</f>
        <v>0</v>
      </c>
      <c r="F13" s="54" t="str">
        <f>IF('8月'!F13=0,"",'8月'!F13)</f>
        <v>現金（財布）</v>
      </c>
      <c r="G13" s="150">
        <f>'8月'!H13</f>
        <v>0</v>
      </c>
      <c r="H13" s="355"/>
      <c r="L13" s="131" t="s">
        <v>165</v>
      </c>
      <c r="M13" s="450"/>
    </row>
    <row r="14" spans="1:13" ht="20.25" customHeight="1" thickBot="1">
      <c r="B14" s="49" t="s">
        <v>15</v>
      </c>
      <c r="C14" s="398">
        <f>C35</f>
        <v>0</v>
      </c>
      <c r="D14" s="18">
        <f>D35</f>
        <v>0</v>
      </c>
      <c r="F14" s="54" t="str">
        <f>IF('8月'!F14=0,"",'8月'!F14)</f>
        <v>現金(封筒・貯金箱)</v>
      </c>
      <c r="G14" s="150">
        <f>'8月'!H14</f>
        <v>0</v>
      </c>
      <c r="H14" s="355"/>
    </row>
    <row r="15" spans="1:13" ht="20.25" customHeight="1" thickBot="1">
      <c r="B15" s="49" t="s">
        <v>16</v>
      </c>
      <c r="C15" s="398">
        <f>C60</f>
        <v>0</v>
      </c>
      <c r="D15" s="18">
        <f>D60</f>
        <v>0</v>
      </c>
      <c r="F15" s="54" t="str">
        <f>IF('8月'!F15=0,"",'8月'!F15)</f>
        <v>東京銀行</v>
      </c>
      <c r="G15" s="150">
        <f>'8月'!H15</f>
        <v>0</v>
      </c>
      <c r="H15" s="355"/>
      <c r="J15" s="154" t="s">
        <v>173</v>
      </c>
      <c r="K15" s="357" t="s">
        <v>174</v>
      </c>
    </row>
    <row r="16" spans="1:13" ht="20.25" customHeight="1">
      <c r="A16" s="2"/>
      <c r="B16" s="50" t="s">
        <v>48</v>
      </c>
      <c r="C16" s="399">
        <f>C13+C14-C15</f>
        <v>0</v>
      </c>
      <c r="D16" s="376">
        <f>D13+D14-D15</f>
        <v>0</v>
      </c>
      <c r="E16" s="63"/>
      <c r="F16" s="54" t="str">
        <f>IF('8月'!F16=0,"",'8月'!F16)</f>
        <v>〇〇銀行</v>
      </c>
      <c r="G16" s="150">
        <f>'8月'!H16</f>
        <v>0</v>
      </c>
      <c r="H16" s="355"/>
    </row>
    <row r="17" spans="1:13" ht="20.25" customHeight="1" thickBot="1">
      <c r="A17" s="21"/>
      <c r="B17" s="50" t="s">
        <v>80</v>
      </c>
      <c r="C17" s="400">
        <f>C14-C15</f>
        <v>0</v>
      </c>
      <c r="D17" s="22">
        <f>D14-D15</f>
        <v>0</v>
      </c>
      <c r="E17" s="63"/>
      <c r="F17" s="54" t="str">
        <f>IF('8月'!F17=0,"",'8月'!F17)</f>
        <v>電子マネー、その他</v>
      </c>
      <c r="G17" s="150">
        <f>'8月'!H17</f>
        <v>0</v>
      </c>
      <c r="H17" s="355"/>
    </row>
    <row r="18" spans="1:13" ht="20.25" customHeight="1" thickBot="1">
      <c r="A18" s="21"/>
      <c r="B18" s="50"/>
      <c r="C18" s="401"/>
      <c r="D18" s="137"/>
      <c r="E18" s="63"/>
      <c r="F18" s="55" t="str">
        <f>IF('8月'!F18=0,"",'8月'!F18)</f>
        <v/>
      </c>
      <c r="G18" s="151">
        <f>'8月'!H18</f>
        <v>0</v>
      </c>
      <c r="H18" s="356"/>
    </row>
    <row r="19" spans="1:13" ht="20.25" customHeight="1">
      <c r="A19" s="21"/>
      <c r="B19" s="50"/>
      <c r="C19" s="401"/>
      <c r="D19" s="137"/>
      <c r="E19" s="63"/>
      <c r="F19" s="55" t="str">
        <f>IF('8月'!F19=0,"",'8月'!F19)</f>
        <v/>
      </c>
      <c r="G19" s="151">
        <f>'8月'!H19</f>
        <v>0</v>
      </c>
      <c r="H19" s="356"/>
      <c r="J19" s="358" t="s">
        <v>184</v>
      </c>
      <c r="K19" s="359"/>
      <c r="L19" s="359"/>
      <c r="M19" s="360"/>
    </row>
    <row r="20" spans="1:13" ht="20.25" customHeight="1" thickBot="1">
      <c r="A20" s="21"/>
      <c r="B20" s="51"/>
      <c r="C20" s="66"/>
      <c r="D20" s="20"/>
      <c r="E20" s="63"/>
      <c r="F20" s="56" t="str">
        <f>IF('8月'!F20=0,"",'8月'!F20)</f>
        <v/>
      </c>
      <c r="G20" s="151">
        <f>'8月'!H20</f>
        <v>0</v>
      </c>
      <c r="H20" s="356"/>
      <c r="J20" s="361" t="s">
        <v>177</v>
      </c>
      <c r="K20" s="362"/>
      <c r="L20" s="362"/>
      <c r="M20" s="363"/>
    </row>
    <row r="21" spans="1:13" ht="20.25" customHeight="1" thickBot="1">
      <c r="A21" s="21"/>
      <c r="B21" s="51"/>
      <c r="C21" s="66"/>
      <c r="D21" s="20"/>
      <c r="E21" s="63"/>
      <c r="F21" s="64" t="s">
        <v>49</v>
      </c>
      <c r="G21" s="148">
        <f>SUM(G13:G20)</f>
        <v>0</v>
      </c>
      <c r="H21" s="377">
        <f>SUM(H13:H20)</f>
        <v>0</v>
      </c>
      <c r="J21" s="361"/>
      <c r="K21" s="362"/>
      <c r="L21" s="362"/>
      <c r="M21" s="363"/>
    </row>
    <row r="22" spans="1:13" ht="20.25" customHeight="1">
      <c r="A22" s="21"/>
      <c r="B22" s="51"/>
      <c r="C22" s="66"/>
      <c r="D22" s="20"/>
      <c r="E22" s="63"/>
      <c r="F22" s="64"/>
      <c r="G22" s="315"/>
      <c r="H22" s="378"/>
      <c r="J22" s="361"/>
      <c r="K22" s="362"/>
      <c r="L22" s="362"/>
      <c r="M22" s="363"/>
    </row>
    <row r="23" spans="1:13" ht="20.25" customHeight="1" thickBot="1">
      <c r="A23" s="21"/>
      <c r="B23" s="51"/>
      <c r="C23" s="66"/>
      <c r="D23" s="20"/>
      <c r="E23" s="63"/>
      <c r="F23" s="64"/>
      <c r="G23" s="315"/>
      <c r="H23" s="316"/>
      <c r="J23" s="361"/>
      <c r="K23" s="362"/>
      <c r="L23" s="362"/>
      <c r="M23" s="363"/>
    </row>
    <row r="24" spans="1:13" ht="20.25" customHeight="1" thickBot="1">
      <c r="A24" s="21"/>
      <c r="B24" s="51"/>
      <c r="C24" s="66"/>
      <c r="D24" s="20"/>
      <c r="E24" s="63"/>
      <c r="G24" s="382" t="s">
        <v>226</v>
      </c>
      <c r="H24" s="153">
        <f ca="1">SUMIF(E83:F166,K85,D83:D166)</f>
        <v>0</v>
      </c>
      <c r="J24" s="361"/>
      <c r="K24" s="362"/>
      <c r="L24" s="362"/>
      <c r="M24" s="363"/>
    </row>
    <row r="25" spans="1:13" ht="20.25" customHeight="1">
      <c r="A25" s="21"/>
      <c r="B25" s="51"/>
      <c r="C25" s="66"/>
      <c r="D25" s="20"/>
      <c r="E25" s="63"/>
      <c r="F25" s="64"/>
      <c r="G25" s="9"/>
      <c r="H25" s="72"/>
      <c r="J25" s="364" t="s">
        <v>177</v>
      </c>
      <c r="K25" s="365"/>
      <c r="L25" s="365"/>
      <c r="M25" s="366"/>
    </row>
    <row r="26" spans="1:13" ht="33.75" customHeight="1" thickBot="1">
      <c r="A26" s="21"/>
      <c r="B26" s="135" t="s">
        <v>63</v>
      </c>
      <c r="E26" s="65"/>
      <c r="F26" s="135" t="s">
        <v>66</v>
      </c>
      <c r="G26" s="20"/>
      <c r="J26" s="364"/>
      <c r="K26" s="365"/>
      <c r="L26" s="365"/>
      <c r="M26" s="366"/>
    </row>
    <row r="27" spans="1:13" ht="21" customHeight="1" thickBot="1">
      <c r="A27" s="2"/>
      <c r="B27" s="467" t="s">
        <v>12</v>
      </c>
      <c r="C27" s="60" t="s">
        <v>30</v>
      </c>
      <c r="D27" s="466" t="s">
        <v>46</v>
      </c>
      <c r="E27" s="65"/>
      <c r="F27" s="14" t="s">
        <v>59</v>
      </c>
      <c r="G27" s="253"/>
      <c r="J27" s="364"/>
      <c r="K27" s="365"/>
      <c r="L27" s="365"/>
      <c r="M27" s="366"/>
    </row>
    <row r="28" spans="1:13" ht="21" customHeight="1">
      <c r="A28" s="6"/>
      <c r="B28" s="52" t="s">
        <v>6</v>
      </c>
      <c r="C28" s="402"/>
      <c r="D28" s="24">
        <f>SUMIF($C$66:$C$76,B28,$D$66:$D$76)</f>
        <v>0</v>
      </c>
      <c r="E28" s="65"/>
      <c r="F28" s="25" t="s">
        <v>43</v>
      </c>
      <c r="G28" s="254"/>
      <c r="J28" s="367" t="s">
        <v>179</v>
      </c>
      <c r="K28" s="368"/>
      <c r="L28" s="368"/>
      <c r="M28" s="369"/>
    </row>
    <row r="29" spans="1:13" ht="21" customHeight="1">
      <c r="A29" s="6"/>
      <c r="B29" s="53" t="s">
        <v>55</v>
      </c>
      <c r="C29" s="403"/>
      <c r="D29" s="26">
        <f t="shared" ref="D29:D34" si="0">SUMIF($C$66:$C$76,B29,$D$66:$D$76)</f>
        <v>0</v>
      </c>
      <c r="E29" s="65"/>
      <c r="F29" s="25" t="s">
        <v>60</v>
      </c>
      <c r="G29" s="255"/>
      <c r="J29" s="370" t="s">
        <v>180</v>
      </c>
      <c r="K29" s="368"/>
      <c r="L29" s="368"/>
      <c r="M29" s="369"/>
    </row>
    <row r="30" spans="1:13" ht="21" customHeight="1">
      <c r="A30" s="6"/>
      <c r="B30" s="54" t="s">
        <v>10</v>
      </c>
      <c r="C30" s="404"/>
      <c r="D30" s="26">
        <f t="shared" si="0"/>
        <v>0</v>
      </c>
      <c r="E30" s="65"/>
      <c r="F30" s="25" t="s">
        <v>74</v>
      </c>
      <c r="G30" s="375"/>
      <c r="J30" s="371" t="s">
        <v>190</v>
      </c>
      <c r="K30" s="368"/>
      <c r="L30" s="368"/>
      <c r="M30" s="369"/>
    </row>
    <row r="31" spans="1:13" ht="21" customHeight="1" thickBot="1">
      <c r="A31" s="6"/>
      <c r="B31" s="55" t="s">
        <v>171</v>
      </c>
      <c r="C31" s="405"/>
      <c r="D31" s="26">
        <f t="shared" si="0"/>
        <v>0</v>
      </c>
      <c r="E31" s="65"/>
      <c r="F31" s="68" t="s">
        <v>123</v>
      </c>
      <c r="G31" s="256"/>
      <c r="J31" s="372"/>
      <c r="K31" s="373"/>
      <c r="L31" s="373"/>
      <c r="M31" s="374"/>
    </row>
    <row r="32" spans="1:13" ht="21" customHeight="1">
      <c r="A32" s="6"/>
      <c r="B32" s="55"/>
      <c r="C32" s="405"/>
      <c r="D32" s="26">
        <f t="shared" si="0"/>
        <v>0</v>
      </c>
      <c r="E32" s="65"/>
      <c r="F32" s="2"/>
    </row>
    <row r="33" spans="1:8" ht="21" customHeight="1">
      <c r="A33" s="6"/>
      <c r="B33" s="55"/>
      <c r="C33" s="405"/>
      <c r="D33" s="26">
        <f t="shared" si="0"/>
        <v>0</v>
      </c>
      <c r="E33" s="65"/>
      <c r="F33" s="2"/>
    </row>
    <row r="34" spans="1:8" ht="21" customHeight="1" thickBot="1">
      <c r="A34" s="6"/>
      <c r="B34" s="56"/>
      <c r="C34" s="406"/>
      <c r="D34" s="27">
        <f t="shared" si="0"/>
        <v>0</v>
      </c>
      <c r="E34" s="65"/>
      <c r="F34" s="2"/>
    </row>
    <row r="35" spans="1:8" ht="21" customHeight="1" thickBot="1">
      <c r="A35" s="6"/>
      <c r="B35" s="57" t="s">
        <v>49</v>
      </c>
      <c r="C35" s="407">
        <f>SUM(C28:C34)</f>
        <v>0</v>
      </c>
      <c r="D35" s="28">
        <f>SUM(D28:D34)</f>
        <v>0</v>
      </c>
      <c r="E35" s="65"/>
      <c r="F35" s="65"/>
      <c r="G35" s="20"/>
    </row>
    <row r="36" spans="1:8" ht="21" customHeight="1">
      <c r="A36" s="6"/>
      <c r="B36" s="2"/>
      <c r="C36" s="66"/>
      <c r="E36" s="7"/>
      <c r="F36" s="65"/>
      <c r="G36" s="20"/>
    </row>
    <row r="37" spans="1:8" ht="22.5" customHeight="1">
      <c r="A37" s="6"/>
      <c r="B37" s="51"/>
      <c r="D37" s="7"/>
      <c r="E37" s="65"/>
      <c r="F37" s="65"/>
      <c r="G37" s="20"/>
    </row>
    <row r="38" spans="1:8" ht="32.25" customHeight="1" thickBot="1">
      <c r="B38" s="135" t="s">
        <v>64</v>
      </c>
      <c r="H38" s="1"/>
    </row>
    <row r="39" spans="1:8" ht="22.5" customHeight="1" thickBot="1">
      <c r="B39" s="124" t="s">
        <v>12</v>
      </c>
      <c r="C39" s="468" t="s">
        <v>30</v>
      </c>
      <c r="D39" s="125" t="s">
        <v>46</v>
      </c>
      <c r="E39" s="604" t="s">
        <v>58</v>
      </c>
      <c r="F39" s="605"/>
      <c r="G39" s="608" t="s">
        <v>73</v>
      </c>
      <c r="H39" s="577"/>
    </row>
    <row r="40" spans="1:8" ht="17.25" customHeight="1">
      <c r="B40" s="126" t="str">
        <f>J83</f>
        <v>学費</v>
      </c>
      <c r="C40" s="408"/>
      <c r="D40" s="123">
        <f t="shared" ref="D40:D58" si="1">SUMIF($C$83:$C$166,B40,$D$83:$D$166)</f>
        <v>0</v>
      </c>
      <c r="E40" s="606"/>
      <c r="F40" s="607"/>
      <c r="G40" s="609"/>
      <c r="H40" s="610"/>
    </row>
    <row r="41" spans="1:8" ht="17.25" customHeight="1">
      <c r="B41" s="127" t="str">
        <f t="shared" ref="B41:B55" si="2">J84</f>
        <v>教材費・その他学校関係</v>
      </c>
      <c r="C41" s="409"/>
      <c r="D41" s="121">
        <f t="shared" si="1"/>
        <v>0</v>
      </c>
      <c r="E41" s="600"/>
      <c r="F41" s="601"/>
      <c r="G41" s="596"/>
      <c r="H41" s="597"/>
    </row>
    <row r="42" spans="1:8" ht="17.25" customHeight="1">
      <c r="B42" s="127" t="str">
        <f t="shared" si="2"/>
        <v>定期券・その他交通費</v>
      </c>
      <c r="C42" s="409"/>
      <c r="D42" s="121">
        <f t="shared" si="1"/>
        <v>0</v>
      </c>
      <c r="E42" s="600"/>
      <c r="F42" s="601"/>
      <c r="G42" s="596"/>
      <c r="H42" s="597"/>
    </row>
    <row r="43" spans="1:8" ht="17.25" customHeight="1">
      <c r="B43" s="127" t="str">
        <f t="shared" si="2"/>
        <v>国民健康保険</v>
      </c>
      <c r="C43" s="409"/>
      <c r="D43" s="121">
        <f t="shared" si="1"/>
        <v>0</v>
      </c>
      <c r="E43" s="600"/>
      <c r="F43" s="601"/>
      <c r="G43" s="596"/>
      <c r="H43" s="597"/>
    </row>
    <row r="44" spans="1:8" ht="17.25" customHeight="1">
      <c r="B44" s="127" t="str">
        <f t="shared" si="2"/>
        <v>家具・家電</v>
      </c>
      <c r="C44" s="409"/>
      <c r="D44" s="121">
        <f t="shared" si="1"/>
        <v>0</v>
      </c>
      <c r="E44" s="600"/>
      <c r="F44" s="601"/>
      <c r="G44" s="596"/>
      <c r="H44" s="597"/>
    </row>
    <row r="45" spans="1:8" ht="17.25" customHeight="1">
      <c r="B45" s="127" t="str">
        <f t="shared" si="2"/>
        <v>引越費用</v>
      </c>
      <c r="C45" s="409"/>
      <c r="D45" s="121">
        <f t="shared" si="1"/>
        <v>0</v>
      </c>
      <c r="E45" s="600"/>
      <c r="F45" s="601"/>
      <c r="G45" s="596"/>
      <c r="H45" s="597"/>
    </row>
    <row r="46" spans="1:8" ht="17.25" customHeight="1">
      <c r="B46" s="127" t="str">
        <f t="shared" si="2"/>
        <v>敷金礼金・家賃更新</v>
      </c>
      <c r="C46" s="409"/>
      <c r="D46" s="121">
        <f t="shared" si="1"/>
        <v>0</v>
      </c>
      <c r="E46" s="600"/>
      <c r="F46" s="601"/>
      <c r="G46" s="596"/>
      <c r="H46" s="597"/>
    </row>
    <row r="47" spans="1:8" ht="17.25" customHeight="1">
      <c r="B47" s="127" t="str">
        <f t="shared" si="2"/>
        <v>家賃</v>
      </c>
      <c r="C47" s="409"/>
      <c r="D47" s="121">
        <f t="shared" si="1"/>
        <v>0</v>
      </c>
      <c r="E47" s="600"/>
      <c r="F47" s="601"/>
      <c r="G47" s="596"/>
      <c r="H47" s="597"/>
    </row>
    <row r="48" spans="1:8" ht="17.25" customHeight="1">
      <c r="B48" s="127" t="str">
        <f t="shared" si="2"/>
        <v>食費</v>
      </c>
      <c r="C48" s="409"/>
      <c r="D48" s="121">
        <f t="shared" si="1"/>
        <v>0</v>
      </c>
      <c r="E48" s="600"/>
      <c r="F48" s="601"/>
      <c r="G48" s="596"/>
      <c r="H48" s="597"/>
    </row>
    <row r="49" spans="1:11" s="30" customFormat="1" ht="17.25" customHeight="1">
      <c r="A49" s="10"/>
      <c r="B49" s="127" t="str">
        <f t="shared" si="2"/>
        <v>日用品</v>
      </c>
      <c r="C49" s="409"/>
      <c r="D49" s="121">
        <f t="shared" si="1"/>
        <v>0</v>
      </c>
      <c r="E49" s="600"/>
      <c r="F49" s="601"/>
      <c r="G49" s="596"/>
      <c r="H49" s="597"/>
      <c r="K49" s="2"/>
    </row>
    <row r="50" spans="1:11" s="30" customFormat="1" ht="17.25" customHeight="1">
      <c r="A50" s="10"/>
      <c r="B50" s="127" t="str">
        <f t="shared" si="2"/>
        <v>水道光熱費</v>
      </c>
      <c r="C50" s="409"/>
      <c r="D50" s="121">
        <f t="shared" si="1"/>
        <v>0</v>
      </c>
      <c r="E50" s="600"/>
      <c r="F50" s="601"/>
      <c r="G50" s="596"/>
      <c r="H50" s="597"/>
      <c r="K50" s="2"/>
    </row>
    <row r="51" spans="1:11" s="30" customFormat="1" ht="17.25" customHeight="1">
      <c r="A51" s="10"/>
      <c r="B51" s="127" t="str">
        <f t="shared" si="2"/>
        <v>通信費</v>
      </c>
      <c r="C51" s="409"/>
      <c r="D51" s="121">
        <f t="shared" si="1"/>
        <v>0</v>
      </c>
      <c r="E51" s="600"/>
      <c r="F51" s="601"/>
      <c r="G51" s="596"/>
      <c r="H51" s="597"/>
      <c r="K51" s="2"/>
    </row>
    <row r="52" spans="1:11" s="30" customFormat="1" ht="17.25" customHeight="1">
      <c r="A52" s="10"/>
      <c r="B52" s="127" t="str">
        <f t="shared" si="2"/>
        <v>被服費</v>
      </c>
      <c r="C52" s="409"/>
      <c r="D52" s="121">
        <f t="shared" si="1"/>
        <v>0</v>
      </c>
      <c r="E52" s="600"/>
      <c r="F52" s="601"/>
      <c r="G52" s="596"/>
      <c r="H52" s="597"/>
      <c r="K52" s="2"/>
    </row>
    <row r="53" spans="1:11" s="30" customFormat="1" ht="17.25" customHeight="1">
      <c r="A53" s="10"/>
      <c r="B53" s="127" t="str">
        <f t="shared" si="2"/>
        <v>交際費・趣味・娯楽</v>
      </c>
      <c r="C53" s="409"/>
      <c r="D53" s="121">
        <f t="shared" si="1"/>
        <v>0</v>
      </c>
      <c r="E53" s="600"/>
      <c r="F53" s="601"/>
      <c r="G53" s="596"/>
      <c r="H53" s="597"/>
      <c r="K53" s="2"/>
    </row>
    <row r="54" spans="1:11" s="30" customFormat="1" ht="17.25" customHeight="1">
      <c r="A54" s="10"/>
      <c r="B54" s="127" t="str">
        <f t="shared" si="2"/>
        <v>医療費</v>
      </c>
      <c r="C54" s="409"/>
      <c r="D54" s="121">
        <f t="shared" si="1"/>
        <v>0</v>
      </c>
      <c r="E54" s="600"/>
      <c r="F54" s="601"/>
      <c r="G54" s="596"/>
      <c r="H54" s="597"/>
      <c r="K54" s="2"/>
    </row>
    <row r="55" spans="1:11" s="30" customFormat="1" ht="17.25" customHeight="1">
      <c r="A55" s="10"/>
      <c r="B55" s="127" t="str">
        <f t="shared" si="2"/>
        <v>臨時支出</v>
      </c>
      <c r="C55" s="409"/>
      <c r="D55" s="121">
        <f t="shared" si="1"/>
        <v>0</v>
      </c>
      <c r="E55" s="600"/>
      <c r="F55" s="601"/>
      <c r="G55" s="596"/>
      <c r="H55" s="597"/>
      <c r="K55" s="2"/>
    </row>
    <row r="56" spans="1:11" s="30" customFormat="1" ht="17.25" customHeight="1">
      <c r="A56" s="10"/>
      <c r="B56" s="127" t="str">
        <f>J99&amp;""</f>
        <v>使途不明金</v>
      </c>
      <c r="C56" s="409"/>
      <c r="D56" s="121">
        <f t="shared" si="1"/>
        <v>0</v>
      </c>
      <c r="E56" s="600"/>
      <c r="F56" s="601"/>
      <c r="G56" s="596"/>
      <c r="H56" s="597"/>
      <c r="K56" s="2"/>
    </row>
    <row r="57" spans="1:11" s="30" customFormat="1" ht="17.25" customHeight="1">
      <c r="A57" s="10"/>
      <c r="B57" s="127" t="str">
        <f>J100&amp;""</f>
        <v/>
      </c>
      <c r="C57" s="409"/>
      <c r="D57" s="121">
        <f t="shared" si="1"/>
        <v>0</v>
      </c>
      <c r="E57" s="469"/>
      <c r="F57" s="470"/>
      <c r="G57" s="471"/>
      <c r="H57" s="472"/>
      <c r="K57" s="2"/>
    </row>
    <row r="58" spans="1:11" s="30" customFormat="1" ht="17.25" customHeight="1">
      <c r="A58" s="10"/>
      <c r="B58" s="127" t="str">
        <f>J101&amp;""</f>
        <v/>
      </c>
      <c r="C58" s="409"/>
      <c r="D58" s="121">
        <f t="shared" si="1"/>
        <v>0</v>
      </c>
      <c r="E58" s="600"/>
      <c r="F58" s="601"/>
      <c r="G58" s="596"/>
      <c r="H58" s="597"/>
      <c r="K58" s="2"/>
    </row>
    <row r="59" spans="1:11" s="30" customFormat="1" ht="17.25" customHeight="1" thickBot="1">
      <c r="B59" s="128" t="str">
        <f>J102&amp;""</f>
        <v/>
      </c>
      <c r="C59" s="410"/>
      <c r="D59" s="122">
        <f>SUMIF($C$83:$C$166,B59,$D$83:$D$166)</f>
        <v>0</v>
      </c>
      <c r="E59" s="602"/>
      <c r="F59" s="603"/>
      <c r="G59" s="598"/>
      <c r="H59" s="599"/>
      <c r="K59" s="2"/>
    </row>
    <row r="60" spans="1:11" s="30" customFormat="1" ht="24.75" customHeight="1" thickBot="1">
      <c r="B60" s="57" t="s">
        <v>49</v>
      </c>
      <c r="C60" s="407">
        <f>SUM(C40:C59)</f>
        <v>0</v>
      </c>
      <c r="D60" s="28">
        <f>SUM(D40:D59)</f>
        <v>0</v>
      </c>
      <c r="E60" s="66"/>
      <c r="F60" s="66"/>
      <c r="G60" s="7"/>
      <c r="K60" s="2"/>
    </row>
    <row r="61" spans="1:11" s="30" customFormat="1" ht="17.25" customHeight="1">
      <c r="B61" s="58"/>
      <c r="C61" s="59"/>
      <c r="E61" s="59"/>
      <c r="F61" s="59"/>
      <c r="K61" s="2"/>
    </row>
    <row r="62" spans="1:11" s="30" customFormat="1" ht="16.5" customHeight="1">
      <c r="A62" s="10"/>
      <c r="B62" s="59"/>
      <c r="C62" s="59"/>
      <c r="E62" s="59"/>
      <c r="F62" s="59"/>
    </row>
    <row r="63" spans="1:11" s="30" customFormat="1" ht="30" customHeight="1">
      <c r="A63" s="10"/>
      <c r="B63" s="135" t="s">
        <v>94</v>
      </c>
      <c r="C63" s="59"/>
      <c r="E63" s="59"/>
      <c r="F63" s="59"/>
    </row>
    <row r="64" spans="1:11" s="30" customFormat="1" ht="27" customHeight="1" thickBot="1">
      <c r="A64" s="10"/>
      <c r="B64" s="138" t="s">
        <v>67</v>
      </c>
      <c r="C64" s="59"/>
      <c r="E64" s="59"/>
      <c r="F64" s="59"/>
    </row>
    <row r="65" spans="1:10" s="30" customFormat="1" ht="17.25" customHeight="1" thickBot="1">
      <c r="A65" s="10"/>
      <c r="B65" s="60" t="s">
        <v>50</v>
      </c>
      <c r="C65" s="464" t="s">
        <v>12</v>
      </c>
      <c r="D65" s="465" t="s">
        <v>51</v>
      </c>
      <c r="E65" s="575" t="s">
        <v>7</v>
      </c>
      <c r="F65" s="576"/>
      <c r="G65" s="576"/>
      <c r="H65" s="577"/>
      <c r="J65" s="71" t="s">
        <v>125</v>
      </c>
    </row>
    <row r="66" spans="1:10" s="30" customFormat="1" ht="17.25" customHeight="1">
      <c r="A66" s="10"/>
      <c r="B66" s="259"/>
      <c r="C66" s="412"/>
      <c r="D66" s="451"/>
      <c r="E66" s="578"/>
      <c r="F66" s="578"/>
      <c r="G66" s="578"/>
      <c r="H66" s="579"/>
      <c r="J66" s="70" t="s">
        <v>6</v>
      </c>
    </row>
    <row r="67" spans="1:10" s="30" customFormat="1" ht="17.25" customHeight="1">
      <c r="A67" s="10"/>
      <c r="B67" s="260"/>
      <c r="C67" s="413"/>
      <c r="D67" s="452"/>
      <c r="E67" s="580"/>
      <c r="F67" s="580"/>
      <c r="G67" s="580"/>
      <c r="H67" s="581"/>
      <c r="J67" s="70" t="s">
        <v>55</v>
      </c>
    </row>
    <row r="68" spans="1:10" s="30" customFormat="1" ht="17.25" customHeight="1">
      <c r="A68" s="10"/>
      <c r="B68" s="260"/>
      <c r="C68" s="413"/>
      <c r="D68" s="452"/>
      <c r="E68" s="580"/>
      <c r="F68" s="580"/>
      <c r="G68" s="580"/>
      <c r="H68" s="581"/>
      <c r="J68" s="70" t="s">
        <v>10</v>
      </c>
    </row>
    <row r="69" spans="1:10" s="30" customFormat="1" ht="17.25" customHeight="1">
      <c r="A69" s="10"/>
      <c r="B69" s="260"/>
      <c r="C69" s="413"/>
      <c r="D69" s="452"/>
      <c r="E69" s="580"/>
      <c r="F69" s="580"/>
      <c r="G69" s="580"/>
      <c r="H69" s="581"/>
      <c r="J69" s="70" t="s">
        <v>35</v>
      </c>
    </row>
    <row r="70" spans="1:10" s="30" customFormat="1" ht="17.25" customHeight="1">
      <c r="A70" s="10"/>
      <c r="B70" s="260"/>
      <c r="C70" s="413"/>
      <c r="D70" s="452"/>
      <c r="E70" s="580"/>
      <c r="F70" s="580"/>
      <c r="G70" s="580"/>
      <c r="H70" s="581"/>
      <c r="J70" s="474"/>
    </row>
    <row r="71" spans="1:10" ht="17.25" customHeight="1">
      <c r="B71" s="260"/>
      <c r="C71" s="413"/>
      <c r="D71" s="452"/>
      <c r="E71" s="580"/>
      <c r="F71" s="580"/>
      <c r="G71" s="580"/>
      <c r="H71" s="581"/>
      <c r="J71" s="261"/>
    </row>
    <row r="72" spans="1:10" ht="17.25" customHeight="1">
      <c r="B72" s="260"/>
      <c r="C72" s="413"/>
      <c r="D72" s="452"/>
      <c r="E72" s="580"/>
      <c r="F72" s="580"/>
      <c r="G72" s="580"/>
      <c r="H72" s="581"/>
      <c r="J72" s="261"/>
    </row>
    <row r="73" spans="1:10" ht="17.25" customHeight="1">
      <c r="B73" s="260"/>
      <c r="C73" s="413"/>
      <c r="D73" s="452"/>
      <c r="E73" s="580"/>
      <c r="F73" s="580"/>
      <c r="G73" s="580"/>
      <c r="H73" s="581"/>
    </row>
    <row r="74" spans="1:10" ht="17.25" customHeight="1">
      <c r="B74" s="260"/>
      <c r="C74" s="413"/>
      <c r="D74" s="452"/>
      <c r="E74" s="580"/>
      <c r="F74" s="580"/>
      <c r="G74" s="580"/>
      <c r="H74" s="581"/>
    </row>
    <row r="75" spans="1:10" ht="17.25" customHeight="1">
      <c r="B75" s="260"/>
      <c r="C75" s="413"/>
      <c r="D75" s="452"/>
      <c r="E75" s="580"/>
      <c r="F75" s="580"/>
      <c r="G75" s="580"/>
      <c r="H75" s="581"/>
    </row>
    <row r="76" spans="1:10" ht="17.25" customHeight="1" thickBot="1">
      <c r="B76" s="262"/>
      <c r="C76" s="414"/>
      <c r="D76" s="453"/>
      <c r="E76" s="582"/>
      <c r="F76" s="582"/>
      <c r="G76" s="582"/>
      <c r="H76" s="583"/>
    </row>
    <row r="77" spans="1:10" ht="27.75" customHeight="1" thickBot="1">
      <c r="B77" s="51"/>
      <c r="C77" s="415" t="s">
        <v>49</v>
      </c>
      <c r="D77" s="28">
        <f>SUM(D66:D76)</f>
        <v>0</v>
      </c>
      <c r="E77" s="66"/>
      <c r="F77" s="66"/>
      <c r="G77" s="7"/>
      <c r="H77" s="7"/>
    </row>
    <row r="78" spans="1:10" ht="27.75" customHeight="1">
      <c r="B78" s="51"/>
      <c r="C78" s="415"/>
      <c r="D78" s="20"/>
      <c r="E78" s="66"/>
      <c r="F78" s="66"/>
      <c r="G78" s="7"/>
      <c r="H78" s="7"/>
    </row>
    <row r="79" spans="1:10" ht="27.75" customHeight="1">
      <c r="B79" s="51"/>
      <c r="C79" s="415"/>
      <c r="D79" s="20"/>
      <c r="E79" s="66"/>
      <c r="F79" s="66"/>
      <c r="G79" s="7"/>
      <c r="H79" s="7"/>
    </row>
    <row r="80" spans="1:10" ht="17.25" customHeight="1">
      <c r="B80" s="51"/>
      <c r="C80" s="66"/>
      <c r="D80" s="7"/>
      <c r="E80" s="66"/>
      <c r="F80" s="66"/>
      <c r="G80" s="7"/>
      <c r="H80" s="7"/>
    </row>
    <row r="81" spans="1:12" ht="29.25" customHeight="1" thickBot="1">
      <c r="B81" s="138" t="s">
        <v>68</v>
      </c>
      <c r="C81" s="66"/>
      <c r="D81" s="7"/>
      <c r="E81" s="66"/>
      <c r="F81" s="66"/>
      <c r="G81" s="7"/>
      <c r="H81" s="7"/>
    </row>
    <row r="82" spans="1:12" s="30" customFormat="1" ht="17.25" customHeight="1" thickBot="1">
      <c r="A82" s="10"/>
      <c r="B82" s="60" t="s">
        <v>50</v>
      </c>
      <c r="C82" s="464" t="s">
        <v>12</v>
      </c>
      <c r="D82" s="461" t="s">
        <v>51</v>
      </c>
      <c r="E82" s="575" t="s">
        <v>221</v>
      </c>
      <c r="F82" s="577"/>
      <c r="G82" s="473" t="s">
        <v>7</v>
      </c>
      <c r="H82" s="466" t="s">
        <v>52</v>
      </c>
      <c r="J82" s="71" t="s">
        <v>125</v>
      </c>
      <c r="K82" s="71" t="s">
        <v>222</v>
      </c>
    </row>
    <row r="83" spans="1:12" ht="17.25" customHeight="1">
      <c r="B83" s="430"/>
      <c r="C83" s="431"/>
      <c r="D83" s="432"/>
      <c r="E83" s="584"/>
      <c r="F83" s="584"/>
      <c r="G83" s="454"/>
      <c r="H83" s="434"/>
      <c r="I83" s="30"/>
      <c r="J83" s="379" t="s">
        <v>5</v>
      </c>
      <c r="K83" s="379" t="s">
        <v>223</v>
      </c>
      <c r="L83" s="61" t="s">
        <v>260</v>
      </c>
    </row>
    <row r="84" spans="1:12" ht="17.25" customHeight="1">
      <c r="B84" s="260"/>
      <c r="C84" s="413"/>
      <c r="D84" s="435"/>
      <c r="E84" s="585"/>
      <c r="F84" s="585"/>
      <c r="G84" s="455"/>
      <c r="H84" s="437"/>
      <c r="I84" s="30"/>
      <c r="J84" s="379" t="s">
        <v>247</v>
      </c>
      <c r="K84" s="379" t="s">
        <v>224</v>
      </c>
      <c r="L84" s="383" t="s">
        <v>259</v>
      </c>
    </row>
    <row r="85" spans="1:12" ht="17.25" customHeight="1">
      <c r="B85" s="260"/>
      <c r="C85" s="413"/>
      <c r="D85" s="435"/>
      <c r="E85" s="585"/>
      <c r="F85" s="585"/>
      <c r="G85" s="455"/>
      <c r="H85" s="437"/>
      <c r="I85" s="30"/>
      <c r="J85" s="379" t="s">
        <v>248</v>
      </c>
      <c r="K85" s="379" t="s">
        <v>225</v>
      </c>
      <c r="L85" s="61" t="s">
        <v>261</v>
      </c>
    </row>
    <row r="86" spans="1:12" ht="17.25" customHeight="1">
      <c r="B86" s="260"/>
      <c r="C86" s="413"/>
      <c r="D86" s="435"/>
      <c r="E86" s="585"/>
      <c r="F86" s="585"/>
      <c r="G86" s="455"/>
      <c r="H86" s="437"/>
      <c r="I86" s="30"/>
      <c r="J86" s="379" t="s">
        <v>3</v>
      </c>
    </row>
    <row r="87" spans="1:12" ht="17.25" customHeight="1">
      <c r="B87" s="260"/>
      <c r="C87" s="413"/>
      <c r="D87" s="435"/>
      <c r="E87" s="585"/>
      <c r="F87" s="585"/>
      <c r="G87" s="455"/>
      <c r="H87" s="437"/>
      <c r="I87" s="30"/>
      <c r="J87" s="379" t="s">
        <v>249</v>
      </c>
      <c r="K87" s="353"/>
    </row>
    <row r="88" spans="1:12" ht="17.25" customHeight="1">
      <c r="B88" s="260"/>
      <c r="C88" s="413"/>
      <c r="D88" s="435"/>
      <c r="E88" s="585"/>
      <c r="F88" s="585"/>
      <c r="G88" s="455"/>
      <c r="H88" s="437"/>
      <c r="J88" s="379" t="s">
        <v>250</v>
      </c>
      <c r="K88" s="354"/>
    </row>
    <row r="89" spans="1:12" ht="17.25" customHeight="1">
      <c r="B89" s="260"/>
      <c r="C89" s="413"/>
      <c r="D89" s="435"/>
      <c r="E89" s="585"/>
      <c r="F89" s="585"/>
      <c r="G89" s="455"/>
      <c r="H89" s="437"/>
      <c r="J89" s="379" t="s">
        <v>251</v>
      </c>
      <c r="K89" s="312"/>
    </row>
    <row r="90" spans="1:12" ht="17.25" customHeight="1">
      <c r="B90" s="260"/>
      <c r="C90" s="413"/>
      <c r="D90" s="435"/>
      <c r="E90" s="585"/>
      <c r="F90" s="585"/>
      <c r="G90" s="455"/>
      <c r="H90" s="437"/>
      <c r="J90" s="380" t="s">
        <v>252</v>
      </c>
      <c r="K90" s="11"/>
    </row>
    <row r="91" spans="1:12" ht="17.25" customHeight="1">
      <c r="B91" s="260"/>
      <c r="C91" s="413"/>
      <c r="D91" s="435"/>
      <c r="E91" s="585"/>
      <c r="F91" s="585"/>
      <c r="G91" s="455"/>
      <c r="H91" s="437"/>
      <c r="J91" s="380" t="s">
        <v>253</v>
      </c>
    </row>
    <row r="92" spans="1:12" ht="17.25" customHeight="1">
      <c r="B92" s="260"/>
      <c r="C92" s="413"/>
      <c r="D92" s="435"/>
      <c r="E92" s="585"/>
      <c r="F92" s="585"/>
      <c r="G92" s="455"/>
      <c r="H92" s="437"/>
      <c r="J92" s="380" t="s">
        <v>166</v>
      </c>
    </row>
    <row r="93" spans="1:12" ht="17.25" customHeight="1">
      <c r="B93" s="260"/>
      <c r="C93" s="413"/>
      <c r="D93" s="435"/>
      <c r="E93" s="585"/>
      <c r="F93" s="585"/>
      <c r="G93" s="455"/>
      <c r="H93" s="437"/>
      <c r="J93" s="379" t="s">
        <v>0</v>
      </c>
    </row>
    <row r="94" spans="1:12" ht="17.25" customHeight="1">
      <c r="B94" s="260"/>
      <c r="C94" s="413"/>
      <c r="D94" s="435"/>
      <c r="E94" s="585"/>
      <c r="F94" s="585"/>
      <c r="G94" s="455"/>
      <c r="H94" s="437"/>
      <c r="J94" s="380" t="s">
        <v>2</v>
      </c>
    </row>
    <row r="95" spans="1:12" ht="17.25" customHeight="1">
      <c r="B95" s="260"/>
      <c r="C95" s="413"/>
      <c r="D95" s="435"/>
      <c r="E95" s="585"/>
      <c r="F95" s="585"/>
      <c r="G95" s="455"/>
      <c r="H95" s="437"/>
      <c r="J95" s="380" t="s">
        <v>254</v>
      </c>
    </row>
    <row r="96" spans="1:12" ht="17.25" customHeight="1">
      <c r="B96" s="260"/>
      <c r="C96" s="413"/>
      <c r="D96" s="435"/>
      <c r="E96" s="585"/>
      <c r="F96" s="585"/>
      <c r="G96" s="455"/>
      <c r="H96" s="437"/>
      <c r="J96" s="380" t="s">
        <v>102</v>
      </c>
    </row>
    <row r="97" spans="2:11" ht="17.25" customHeight="1">
      <c r="B97" s="260"/>
      <c r="C97" s="413"/>
      <c r="D97" s="435"/>
      <c r="E97" s="585"/>
      <c r="F97" s="585"/>
      <c r="G97" s="455"/>
      <c r="H97" s="437"/>
      <c r="J97" s="380" t="s">
        <v>255</v>
      </c>
      <c r="K97" s="11"/>
    </row>
    <row r="98" spans="2:11" ht="17.25" customHeight="1">
      <c r="B98" s="260"/>
      <c r="C98" s="413"/>
      <c r="D98" s="435"/>
      <c r="E98" s="585"/>
      <c r="F98" s="585"/>
      <c r="G98" s="455"/>
      <c r="H98" s="437"/>
      <c r="J98" s="379" t="s">
        <v>256</v>
      </c>
      <c r="K98" s="11"/>
    </row>
    <row r="99" spans="2:11" ht="17.25" customHeight="1">
      <c r="B99" s="260"/>
      <c r="C99" s="413"/>
      <c r="D99" s="435"/>
      <c r="E99" s="585"/>
      <c r="F99" s="585"/>
      <c r="G99" s="455"/>
      <c r="H99" s="437"/>
      <c r="J99" s="379" t="s">
        <v>257</v>
      </c>
      <c r="K99" s="11"/>
    </row>
    <row r="100" spans="2:11" ht="17.25" customHeight="1">
      <c r="B100" s="260"/>
      <c r="C100" s="413"/>
      <c r="D100" s="435"/>
      <c r="E100" s="585"/>
      <c r="F100" s="585"/>
      <c r="G100" s="455"/>
      <c r="H100" s="437"/>
      <c r="J100" s="381"/>
      <c r="K100" s="11"/>
    </row>
    <row r="101" spans="2:11" ht="17.25" customHeight="1">
      <c r="B101" s="260"/>
      <c r="C101" s="413"/>
      <c r="D101" s="435"/>
      <c r="E101" s="585"/>
      <c r="F101" s="585"/>
      <c r="G101" s="460"/>
      <c r="H101" s="437"/>
      <c r="J101" s="381"/>
      <c r="K101" s="11"/>
    </row>
    <row r="102" spans="2:11" ht="17.25" customHeight="1">
      <c r="B102" s="260"/>
      <c r="C102" s="413"/>
      <c r="D102" s="435"/>
      <c r="E102" s="585"/>
      <c r="F102" s="585"/>
      <c r="G102" s="455"/>
      <c r="H102" s="437"/>
      <c r="J102" s="381"/>
      <c r="K102" s="11"/>
    </row>
    <row r="103" spans="2:11" ht="17.25" customHeight="1">
      <c r="B103" s="260"/>
      <c r="C103" s="413"/>
      <c r="D103" s="435"/>
      <c r="E103" s="585"/>
      <c r="F103" s="585"/>
      <c r="G103" s="455"/>
      <c r="H103" s="437"/>
      <c r="K103" s="11"/>
    </row>
    <row r="104" spans="2:11" ht="17.25" customHeight="1">
      <c r="B104" s="260"/>
      <c r="C104" s="413"/>
      <c r="D104" s="435"/>
      <c r="E104" s="585"/>
      <c r="F104" s="585"/>
      <c r="G104" s="455"/>
      <c r="H104" s="437"/>
      <c r="K104" s="11"/>
    </row>
    <row r="105" spans="2:11" ht="17.25" customHeight="1">
      <c r="B105" s="260"/>
      <c r="C105" s="413"/>
      <c r="D105" s="435"/>
      <c r="E105" s="585"/>
      <c r="F105" s="585"/>
      <c r="G105" s="455"/>
      <c r="H105" s="437"/>
      <c r="K105" s="11"/>
    </row>
    <row r="106" spans="2:11" ht="17.25" customHeight="1">
      <c r="B106" s="260"/>
      <c r="C106" s="413"/>
      <c r="D106" s="435"/>
      <c r="E106" s="585"/>
      <c r="F106" s="585"/>
      <c r="G106" s="455"/>
      <c r="H106" s="437"/>
      <c r="K106" s="11"/>
    </row>
    <row r="107" spans="2:11" ht="17.25" customHeight="1">
      <c r="B107" s="260"/>
      <c r="C107" s="413"/>
      <c r="D107" s="435"/>
      <c r="E107" s="585"/>
      <c r="F107" s="585"/>
      <c r="G107" s="455"/>
      <c r="H107" s="437"/>
      <c r="K107" s="11"/>
    </row>
    <row r="108" spans="2:11" ht="17.25" customHeight="1">
      <c r="B108" s="260"/>
      <c r="C108" s="413"/>
      <c r="D108" s="435"/>
      <c r="E108" s="585"/>
      <c r="F108" s="585"/>
      <c r="G108" s="455"/>
      <c r="H108" s="437"/>
      <c r="K108" s="11"/>
    </row>
    <row r="109" spans="2:11" ht="17.25" customHeight="1">
      <c r="B109" s="260"/>
      <c r="C109" s="413"/>
      <c r="D109" s="435"/>
      <c r="E109" s="585"/>
      <c r="F109" s="585"/>
      <c r="G109" s="455"/>
      <c r="H109" s="437"/>
      <c r="K109" s="11"/>
    </row>
    <row r="110" spans="2:11" ht="17.25" customHeight="1">
      <c r="B110" s="260"/>
      <c r="C110" s="413"/>
      <c r="D110" s="435"/>
      <c r="E110" s="585"/>
      <c r="F110" s="585"/>
      <c r="G110" s="455"/>
      <c r="H110" s="437"/>
      <c r="K110" s="11"/>
    </row>
    <row r="111" spans="2:11" ht="17.25" customHeight="1">
      <c r="B111" s="260"/>
      <c r="C111" s="413"/>
      <c r="D111" s="435"/>
      <c r="E111" s="585"/>
      <c r="F111" s="585"/>
      <c r="G111" s="455"/>
      <c r="H111" s="437"/>
      <c r="K111" s="264"/>
    </row>
    <row r="112" spans="2:11" ht="17.25" customHeight="1">
      <c r="B112" s="260"/>
      <c r="C112" s="413"/>
      <c r="D112" s="435"/>
      <c r="E112" s="585"/>
      <c r="F112" s="585"/>
      <c r="G112" s="455"/>
      <c r="H112" s="437"/>
    </row>
    <row r="113" spans="2:8" ht="17.25" customHeight="1">
      <c r="B113" s="260"/>
      <c r="C113" s="413"/>
      <c r="D113" s="435"/>
      <c r="E113" s="585"/>
      <c r="F113" s="585"/>
      <c r="G113" s="455"/>
      <c r="H113" s="437"/>
    </row>
    <row r="114" spans="2:8" ht="17.25" customHeight="1">
      <c r="B114" s="260"/>
      <c r="C114" s="413"/>
      <c r="D114" s="435"/>
      <c r="E114" s="585"/>
      <c r="F114" s="585"/>
      <c r="G114" s="455"/>
      <c r="H114" s="437"/>
    </row>
    <row r="115" spans="2:8" ht="17.25" customHeight="1">
      <c r="B115" s="260"/>
      <c r="C115" s="413"/>
      <c r="D115" s="435"/>
      <c r="E115" s="585"/>
      <c r="F115" s="585"/>
      <c r="G115" s="455"/>
      <c r="H115" s="437"/>
    </row>
    <row r="116" spans="2:8" ht="17.25" customHeight="1">
      <c r="B116" s="260"/>
      <c r="C116" s="413"/>
      <c r="D116" s="435"/>
      <c r="E116" s="585"/>
      <c r="F116" s="585"/>
      <c r="G116" s="455"/>
      <c r="H116" s="437"/>
    </row>
    <row r="117" spans="2:8" ht="17.25" customHeight="1">
      <c r="B117" s="260"/>
      <c r="C117" s="413"/>
      <c r="D117" s="435"/>
      <c r="E117" s="585"/>
      <c r="F117" s="585"/>
      <c r="G117" s="455"/>
      <c r="H117" s="437"/>
    </row>
    <row r="118" spans="2:8" ht="17.25" customHeight="1">
      <c r="B118" s="260"/>
      <c r="C118" s="413"/>
      <c r="D118" s="435"/>
      <c r="E118" s="585"/>
      <c r="F118" s="585"/>
      <c r="G118" s="455"/>
      <c r="H118" s="437"/>
    </row>
    <row r="119" spans="2:8" ht="17.25" customHeight="1">
      <c r="B119" s="260"/>
      <c r="C119" s="413"/>
      <c r="D119" s="435"/>
      <c r="E119" s="585"/>
      <c r="F119" s="585"/>
      <c r="G119" s="455"/>
      <c r="H119" s="437"/>
    </row>
    <row r="120" spans="2:8" ht="17.25" customHeight="1">
      <c r="B120" s="260"/>
      <c r="C120" s="413"/>
      <c r="D120" s="435"/>
      <c r="E120" s="585"/>
      <c r="F120" s="585"/>
      <c r="G120" s="455"/>
      <c r="H120" s="437"/>
    </row>
    <row r="121" spans="2:8" ht="17.25" customHeight="1">
      <c r="B121" s="260"/>
      <c r="C121" s="413"/>
      <c r="D121" s="435"/>
      <c r="E121" s="585"/>
      <c r="F121" s="585"/>
      <c r="G121" s="455"/>
      <c r="H121" s="437"/>
    </row>
    <row r="122" spans="2:8" ht="17.25" customHeight="1">
      <c r="B122" s="260"/>
      <c r="C122" s="413"/>
      <c r="D122" s="435"/>
      <c r="E122" s="585"/>
      <c r="F122" s="585"/>
      <c r="G122" s="455"/>
      <c r="H122" s="437"/>
    </row>
    <row r="123" spans="2:8" ht="17.25" customHeight="1">
      <c r="B123" s="260"/>
      <c r="C123" s="413"/>
      <c r="D123" s="435"/>
      <c r="E123" s="585"/>
      <c r="F123" s="585"/>
      <c r="G123" s="455"/>
      <c r="H123" s="437"/>
    </row>
    <row r="124" spans="2:8" ht="17.25" customHeight="1">
      <c r="B124" s="260"/>
      <c r="C124" s="413"/>
      <c r="D124" s="435"/>
      <c r="E124" s="585"/>
      <c r="F124" s="585"/>
      <c r="G124" s="455"/>
      <c r="H124" s="437"/>
    </row>
    <row r="125" spans="2:8" ht="17.25" customHeight="1">
      <c r="B125" s="260"/>
      <c r="C125" s="413"/>
      <c r="D125" s="435"/>
      <c r="E125" s="585"/>
      <c r="F125" s="585"/>
      <c r="G125" s="455"/>
      <c r="H125" s="437"/>
    </row>
    <row r="126" spans="2:8" ht="17.25" customHeight="1">
      <c r="B126" s="260"/>
      <c r="C126" s="413"/>
      <c r="D126" s="435"/>
      <c r="E126" s="585"/>
      <c r="F126" s="585"/>
      <c r="G126" s="455"/>
      <c r="H126" s="437"/>
    </row>
    <row r="127" spans="2:8" ht="17.25" customHeight="1">
      <c r="B127" s="260"/>
      <c r="C127" s="413"/>
      <c r="D127" s="435"/>
      <c r="E127" s="585"/>
      <c r="F127" s="585"/>
      <c r="G127" s="455"/>
      <c r="H127" s="437"/>
    </row>
    <row r="128" spans="2:8" ht="17.25" customHeight="1">
      <c r="B128" s="260"/>
      <c r="C128" s="413"/>
      <c r="D128" s="435"/>
      <c r="E128" s="585"/>
      <c r="F128" s="585"/>
      <c r="G128" s="455"/>
      <c r="H128" s="437"/>
    </row>
    <row r="129" spans="2:8" ht="17.25" customHeight="1">
      <c r="B129" s="260"/>
      <c r="C129" s="413"/>
      <c r="D129" s="435"/>
      <c r="E129" s="585"/>
      <c r="F129" s="585"/>
      <c r="G129" s="455"/>
      <c r="H129" s="437"/>
    </row>
    <row r="130" spans="2:8" ht="17.25" customHeight="1">
      <c r="B130" s="260"/>
      <c r="C130" s="413"/>
      <c r="D130" s="435"/>
      <c r="E130" s="585"/>
      <c r="F130" s="585"/>
      <c r="G130" s="455"/>
      <c r="H130" s="437"/>
    </row>
    <row r="131" spans="2:8" ht="17.25" customHeight="1">
      <c r="B131" s="260"/>
      <c r="C131" s="413"/>
      <c r="D131" s="435"/>
      <c r="E131" s="585"/>
      <c r="F131" s="585"/>
      <c r="G131" s="455"/>
      <c r="H131" s="437"/>
    </row>
    <row r="132" spans="2:8" ht="17.25" customHeight="1">
      <c r="B132" s="260"/>
      <c r="C132" s="413"/>
      <c r="D132" s="435"/>
      <c r="E132" s="585"/>
      <c r="F132" s="585"/>
      <c r="G132" s="455"/>
      <c r="H132" s="437"/>
    </row>
    <row r="133" spans="2:8" ht="17.25" customHeight="1">
      <c r="B133" s="260"/>
      <c r="C133" s="413"/>
      <c r="D133" s="435"/>
      <c r="E133" s="585"/>
      <c r="F133" s="585"/>
      <c r="G133" s="455"/>
      <c r="H133" s="437"/>
    </row>
    <row r="134" spans="2:8" ht="17.25" customHeight="1">
      <c r="B134" s="260"/>
      <c r="C134" s="413"/>
      <c r="D134" s="435"/>
      <c r="E134" s="585"/>
      <c r="F134" s="585"/>
      <c r="G134" s="455"/>
      <c r="H134" s="437"/>
    </row>
    <row r="135" spans="2:8" ht="17.25" customHeight="1">
      <c r="B135" s="260"/>
      <c r="C135" s="413"/>
      <c r="D135" s="435"/>
      <c r="E135" s="585"/>
      <c r="F135" s="585"/>
      <c r="G135" s="455"/>
      <c r="H135" s="437"/>
    </row>
    <row r="136" spans="2:8" ht="17.25" customHeight="1">
      <c r="B136" s="260"/>
      <c r="C136" s="413"/>
      <c r="D136" s="435"/>
      <c r="E136" s="585"/>
      <c r="F136" s="585"/>
      <c r="G136" s="455"/>
      <c r="H136" s="437"/>
    </row>
    <row r="137" spans="2:8" ht="17.25" customHeight="1">
      <c r="B137" s="260"/>
      <c r="C137" s="413"/>
      <c r="D137" s="435"/>
      <c r="E137" s="585"/>
      <c r="F137" s="585"/>
      <c r="G137" s="455"/>
      <c r="H137" s="437"/>
    </row>
    <row r="138" spans="2:8" ht="17.25" customHeight="1">
      <c r="B138" s="260"/>
      <c r="C138" s="413"/>
      <c r="D138" s="435"/>
      <c r="E138" s="585"/>
      <c r="F138" s="585"/>
      <c r="G138" s="455"/>
      <c r="H138" s="437"/>
    </row>
    <row r="139" spans="2:8" ht="17.25" customHeight="1">
      <c r="B139" s="260"/>
      <c r="C139" s="413"/>
      <c r="D139" s="435"/>
      <c r="E139" s="585"/>
      <c r="F139" s="585"/>
      <c r="G139" s="455"/>
      <c r="H139" s="437"/>
    </row>
    <row r="140" spans="2:8" ht="17.25" customHeight="1">
      <c r="B140" s="260"/>
      <c r="C140" s="413"/>
      <c r="D140" s="435"/>
      <c r="E140" s="585"/>
      <c r="F140" s="585"/>
      <c r="G140" s="455"/>
      <c r="H140" s="437"/>
    </row>
    <row r="141" spans="2:8" ht="17.25" customHeight="1">
      <c r="B141" s="260"/>
      <c r="C141" s="413"/>
      <c r="D141" s="435"/>
      <c r="E141" s="585"/>
      <c r="F141" s="585"/>
      <c r="G141" s="455"/>
      <c r="H141" s="437"/>
    </row>
    <row r="142" spans="2:8" ht="17.25" customHeight="1">
      <c r="B142" s="260"/>
      <c r="C142" s="413"/>
      <c r="D142" s="435"/>
      <c r="E142" s="585"/>
      <c r="F142" s="585"/>
      <c r="G142" s="455"/>
      <c r="H142" s="437"/>
    </row>
    <row r="143" spans="2:8" ht="17.25" customHeight="1">
      <c r="B143" s="260"/>
      <c r="C143" s="413"/>
      <c r="D143" s="435"/>
      <c r="E143" s="585"/>
      <c r="F143" s="585"/>
      <c r="G143" s="455"/>
      <c r="H143" s="437"/>
    </row>
    <row r="144" spans="2:8" ht="17.25" customHeight="1">
      <c r="B144" s="260"/>
      <c r="C144" s="413"/>
      <c r="D144" s="435"/>
      <c r="E144" s="585"/>
      <c r="F144" s="585"/>
      <c r="G144" s="455"/>
      <c r="H144" s="437"/>
    </row>
    <row r="145" spans="2:8" ht="17.25" customHeight="1">
      <c r="B145" s="260"/>
      <c r="C145" s="413"/>
      <c r="D145" s="435"/>
      <c r="E145" s="585"/>
      <c r="F145" s="585"/>
      <c r="G145" s="455"/>
      <c r="H145" s="437"/>
    </row>
    <row r="146" spans="2:8" ht="17.25" customHeight="1">
      <c r="B146" s="260"/>
      <c r="C146" s="413"/>
      <c r="D146" s="435"/>
      <c r="E146" s="585"/>
      <c r="F146" s="585"/>
      <c r="G146" s="455"/>
      <c r="H146" s="437"/>
    </row>
    <row r="147" spans="2:8" ht="17.25" customHeight="1">
      <c r="B147" s="260"/>
      <c r="C147" s="413"/>
      <c r="D147" s="435"/>
      <c r="E147" s="585"/>
      <c r="F147" s="585"/>
      <c r="G147" s="455"/>
      <c r="H147" s="437"/>
    </row>
    <row r="148" spans="2:8" ht="17.25" customHeight="1">
      <c r="B148" s="260"/>
      <c r="C148" s="413"/>
      <c r="D148" s="435"/>
      <c r="E148" s="585"/>
      <c r="F148" s="585"/>
      <c r="G148" s="455"/>
      <c r="H148" s="437"/>
    </row>
    <row r="149" spans="2:8" ht="17.25" customHeight="1">
      <c r="B149" s="260"/>
      <c r="C149" s="413"/>
      <c r="D149" s="435"/>
      <c r="E149" s="585"/>
      <c r="F149" s="585"/>
      <c r="G149" s="455"/>
      <c r="H149" s="437"/>
    </row>
    <row r="150" spans="2:8" ht="17.25" customHeight="1">
      <c r="B150" s="260"/>
      <c r="C150" s="413"/>
      <c r="D150" s="435"/>
      <c r="E150" s="585"/>
      <c r="F150" s="585"/>
      <c r="G150" s="455"/>
      <c r="H150" s="437"/>
    </row>
    <row r="151" spans="2:8" ht="17.25" customHeight="1">
      <c r="B151" s="260"/>
      <c r="C151" s="413"/>
      <c r="D151" s="435"/>
      <c r="E151" s="585"/>
      <c r="F151" s="585"/>
      <c r="G151" s="455"/>
      <c r="H151" s="437"/>
    </row>
    <row r="152" spans="2:8" ht="17.25" customHeight="1">
      <c r="B152" s="260"/>
      <c r="C152" s="413"/>
      <c r="D152" s="435"/>
      <c r="E152" s="585"/>
      <c r="F152" s="585"/>
      <c r="G152" s="455"/>
      <c r="H152" s="437"/>
    </row>
    <row r="153" spans="2:8" ht="17.25" customHeight="1">
      <c r="B153" s="260"/>
      <c r="C153" s="413"/>
      <c r="D153" s="435"/>
      <c r="E153" s="585"/>
      <c r="F153" s="585"/>
      <c r="G153" s="455"/>
      <c r="H153" s="437"/>
    </row>
    <row r="154" spans="2:8" ht="17.25" customHeight="1">
      <c r="B154" s="260"/>
      <c r="C154" s="413"/>
      <c r="D154" s="435"/>
      <c r="E154" s="585"/>
      <c r="F154" s="585"/>
      <c r="G154" s="455"/>
      <c r="H154" s="437"/>
    </row>
    <row r="155" spans="2:8" ht="17.25" customHeight="1">
      <c r="B155" s="260"/>
      <c r="C155" s="413"/>
      <c r="D155" s="435"/>
      <c r="E155" s="585"/>
      <c r="F155" s="585"/>
      <c r="G155" s="455"/>
      <c r="H155" s="437"/>
    </row>
    <row r="156" spans="2:8" ht="17.25" customHeight="1">
      <c r="B156" s="260"/>
      <c r="C156" s="413"/>
      <c r="D156" s="435"/>
      <c r="E156" s="585"/>
      <c r="F156" s="585"/>
      <c r="G156" s="455"/>
      <c r="H156" s="437"/>
    </row>
    <row r="157" spans="2:8" ht="17.25" customHeight="1">
      <c r="B157" s="260"/>
      <c r="C157" s="413"/>
      <c r="D157" s="435"/>
      <c r="E157" s="585"/>
      <c r="F157" s="585"/>
      <c r="G157" s="455"/>
      <c r="H157" s="437"/>
    </row>
    <row r="158" spans="2:8" ht="17.25" customHeight="1">
      <c r="B158" s="260"/>
      <c r="C158" s="413"/>
      <c r="D158" s="435"/>
      <c r="E158" s="585"/>
      <c r="F158" s="585"/>
      <c r="G158" s="455"/>
      <c r="H158" s="437"/>
    </row>
    <row r="159" spans="2:8" ht="17.25" customHeight="1">
      <c r="B159" s="260"/>
      <c r="C159" s="413"/>
      <c r="D159" s="435"/>
      <c r="E159" s="585"/>
      <c r="F159" s="585"/>
      <c r="G159" s="455"/>
      <c r="H159" s="437"/>
    </row>
    <row r="160" spans="2:8" ht="17.25" customHeight="1">
      <c r="B160" s="260"/>
      <c r="C160" s="413"/>
      <c r="D160" s="435"/>
      <c r="E160" s="585"/>
      <c r="F160" s="585"/>
      <c r="G160" s="455"/>
      <c r="H160" s="437"/>
    </row>
    <row r="161" spans="2:8" ht="17.25" customHeight="1">
      <c r="B161" s="260"/>
      <c r="C161" s="413"/>
      <c r="D161" s="435"/>
      <c r="E161" s="585"/>
      <c r="F161" s="585"/>
      <c r="G161" s="455"/>
      <c r="H161" s="437"/>
    </row>
    <row r="162" spans="2:8" ht="17.25" customHeight="1">
      <c r="B162" s="260"/>
      <c r="C162" s="413"/>
      <c r="D162" s="435"/>
      <c r="E162" s="585"/>
      <c r="F162" s="585"/>
      <c r="G162" s="455"/>
      <c r="H162" s="437"/>
    </row>
    <row r="163" spans="2:8" ht="17.25" customHeight="1">
      <c r="B163" s="260"/>
      <c r="C163" s="413"/>
      <c r="D163" s="435"/>
      <c r="E163" s="585"/>
      <c r="F163" s="585"/>
      <c r="G163" s="455"/>
      <c r="H163" s="437"/>
    </row>
    <row r="164" spans="2:8" ht="17.25" customHeight="1">
      <c r="B164" s="260"/>
      <c r="C164" s="413"/>
      <c r="D164" s="435"/>
      <c r="E164" s="585"/>
      <c r="F164" s="585"/>
      <c r="G164" s="455"/>
      <c r="H164" s="437"/>
    </row>
    <row r="165" spans="2:8" ht="17.25" customHeight="1">
      <c r="B165" s="260"/>
      <c r="C165" s="413"/>
      <c r="D165" s="435"/>
      <c r="E165" s="585"/>
      <c r="F165" s="585"/>
      <c r="G165" s="455"/>
      <c r="H165" s="437"/>
    </row>
    <row r="166" spans="2:8" ht="17.25" customHeight="1" thickBot="1">
      <c r="B166" s="262"/>
      <c r="C166" s="414"/>
      <c r="D166" s="439"/>
      <c r="E166" s="586"/>
      <c r="F166" s="586"/>
      <c r="G166" s="456"/>
      <c r="H166" s="441"/>
    </row>
    <row r="167" spans="2:8" ht="21.75" customHeight="1" thickBot="1">
      <c r="C167" s="416" t="s">
        <v>49</v>
      </c>
      <c r="D167" s="28">
        <f>SUM(D83:D166)</f>
        <v>0</v>
      </c>
    </row>
  </sheetData>
  <mergeCells count="138">
    <mergeCell ref="E162:F162"/>
    <mergeCell ref="E163:F163"/>
    <mergeCell ref="E164:F164"/>
    <mergeCell ref="E165:F165"/>
    <mergeCell ref="E166:F166"/>
    <mergeCell ref="E156:F156"/>
    <mergeCell ref="E157:F157"/>
    <mergeCell ref="E158:F158"/>
    <mergeCell ref="E159:F159"/>
    <mergeCell ref="E160:F160"/>
    <mergeCell ref="E161:F161"/>
    <mergeCell ref="E150:F150"/>
    <mergeCell ref="E151:F151"/>
    <mergeCell ref="E152:F152"/>
    <mergeCell ref="E153:F153"/>
    <mergeCell ref="E154:F154"/>
    <mergeCell ref="E155:F155"/>
    <mergeCell ref="E144:F144"/>
    <mergeCell ref="E145:F145"/>
    <mergeCell ref="E146:F146"/>
    <mergeCell ref="E147:F147"/>
    <mergeCell ref="E148:F148"/>
    <mergeCell ref="E149:F149"/>
    <mergeCell ref="E138:F138"/>
    <mergeCell ref="E139:F139"/>
    <mergeCell ref="E140:F140"/>
    <mergeCell ref="E141:F141"/>
    <mergeCell ref="E142:F142"/>
    <mergeCell ref="E143:F143"/>
    <mergeCell ref="E132:F132"/>
    <mergeCell ref="E133:F133"/>
    <mergeCell ref="E134:F134"/>
    <mergeCell ref="E135:F135"/>
    <mergeCell ref="E136:F136"/>
    <mergeCell ref="E137:F137"/>
    <mergeCell ref="E126:F126"/>
    <mergeCell ref="E127:F127"/>
    <mergeCell ref="E128:F128"/>
    <mergeCell ref="E129:F129"/>
    <mergeCell ref="E130:F130"/>
    <mergeCell ref="E131:F131"/>
    <mergeCell ref="E120:F120"/>
    <mergeCell ref="E121:F121"/>
    <mergeCell ref="E122:F122"/>
    <mergeCell ref="E123:F123"/>
    <mergeCell ref="E124:F124"/>
    <mergeCell ref="E125:F125"/>
    <mergeCell ref="E114:F114"/>
    <mergeCell ref="E115:F115"/>
    <mergeCell ref="E116:F116"/>
    <mergeCell ref="E117:F117"/>
    <mergeCell ref="E118:F118"/>
    <mergeCell ref="E119:F119"/>
    <mergeCell ref="E108:F108"/>
    <mergeCell ref="E109:F109"/>
    <mergeCell ref="E110:F110"/>
    <mergeCell ref="E111:F111"/>
    <mergeCell ref="E112:F112"/>
    <mergeCell ref="E113:F113"/>
    <mergeCell ref="E102:F102"/>
    <mergeCell ref="E103:F103"/>
    <mergeCell ref="E104:F104"/>
    <mergeCell ref="E105:F105"/>
    <mergeCell ref="E106:F106"/>
    <mergeCell ref="E107:F107"/>
    <mergeCell ref="E96:F96"/>
    <mergeCell ref="E97:F97"/>
    <mergeCell ref="E98:F98"/>
    <mergeCell ref="E99:F99"/>
    <mergeCell ref="E100:F100"/>
    <mergeCell ref="E101:F101"/>
    <mergeCell ref="E90:F90"/>
    <mergeCell ref="E91:F91"/>
    <mergeCell ref="E92:F92"/>
    <mergeCell ref="E93:F93"/>
    <mergeCell ref="E94:F94"/>
    <mergeCell ref="E95:F95"/>
    <mergeCell ref="E84:F84"/>
    <mergeCell ref="E85:F85"/>
    <mergeCell ref="E86:F86"/>
    <mergeCell ref="E87:F87"/>
    <mergeCell ref="E88:F88"/>
    <mergeCell ref="E89:F89"/>
    <mergeCell ref="E73:H73"/>
    <mergeCell ref="E74:H74"/>
    <mergeCell ref="E75:H75"/>
    <mergeCell ref="E76:H76"/>
    <mergeCell ref="E82:F82"/>
    <mergeCell ref="E83:F83"/>
    <mergeCell ref="E67:H67"/>
    <mergeCell ref="E68:H68"/>
    <mergeCell ref="E69:H69"/>
    <mergeCell ref="E70:H70"/>
    <mergeCell ref="E71:H71"/>
    <mergeCell ref="E72:H72"/>
    <mergeCell ref="E58:F58"/>
    <mergeCell ref="G58:H58"/>
    <mergeCell ref="E59:F59"/>
    <mergeCell ref="G59:H59"/>
    <mergeCell ref="E65:H65"/>
    <mergeCell ref="E66:H66"/>
    <mergeCell ref="E54:F54"/>
    <mergeCell ref="G54:H54"/>
    <mergeCell ref="E55:F55"/>
    <mergeCell ref="G55:H55"/>
    <mergeCell ref="E56:F56"/>
    <mergeCell ref="G56:H56"/>
    <mergeCell ref="E51:F51"/>
    <mergeCell ref="G51:H51"/>
    <mergeCell ref="E52:F52"/>
    <mergeCell ref="G52:H52"/>
    <mergeCell ref="E53:F53"/>
    <mergeCell ref="G53:H53"/>
    <mergeCell ref="E48:F48"/>
    <mergeCell ref="G48:H48"/>
    <mergeCell ref="E49:F49"/>
    <mergeCell ref="G49:H49"/>
    <mergeCell ref="E50:F50"/>
    <mergeCell ref="G50:H50"/>
    <mergeCell ref="E46:F46"/>
    <mergeCell ref="G46:H46"/>
    <mergeCell ref="E47:F47"/>
    <mergeCell ref="G47:H47"/>
    <mergeCell ref="E42:F42"/>
    <mergeCell ref="G42:H42"/>
    <mergeCell ref="E43:F43"/>
    <mergeCell ref="G43:H43"/>
    <mergeCell ref="E44:F44"/>
    <mergeCell ref="G44:H44"/>
    <mergeCell ref="K6:M6"/>
    <mergeCell ref="E39:F39"/>
    <mergeCell ref="G39:H39"/>
    <mergeCell ref="E40:F40"/>
    <mergeCell ref="G40:H40"/>
    <mergeCell ref="E41:F41"/>
    <mergeCell ref="G41:H41"/>
    <mergeCell ref="E45:F45"/>
    <mergeCell ref="G45:H45"/>
  </mergeCells>
  <phoneticPr fontId="2"/>
  <dataValidations count="5">
    <dataValidation type="list" allowBlank="1" showInputMessage="1" showErrorMessage="1" sqref="E83:F166" xr:uid="{2FC00DCC-E68A-473B-A4A1-FC324A974946}">
      <formula1>$K$83:$K$85</formula1>
    </dataValidation>
    <dataValidation type="list" allowBlank="1" showInputMessage="1" showErrorMessage="1" sqref="K15" xr:uid="{47040AFA-DAE1-4D33-A389-93450104B64D}">
      <formula1>"入力中,確認済"</formula1>
    </dataValidation>
    <dataValidation type="list" allowBlank="1" showInputMessage="1" showErrorMessage="1" sqref="C66:C76" xr:uid="{03697C12-E0D8-4A0B-8B1D-1201DA9B5DBD}">
      <formula1>$J$66:$J$72</formula1>
    </dataValidation>
    <dataValidation type="list" allowBlank="1" showInputMessage="1" showErrorMessage="1" sqref="C83:C166" xr:uid="{6F18140E-C709-4937-87D3-F13004DE8A9A}">
      <formula1>$J$83:$J$102</formula1>
    </dataValidation>
    <dataValidation type="list" allowBlank="1" showInputMessage="1" showErrorMessage="1" sqref="H83:H166" xr:uid="{8744863F-00A0-4A18-A6A5-73983F600B4E}">
      <formula1>"◎,〇,△,✕"</formula1>
    </dataValidation>
  </dataValidation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from>
                    <xdr:col>6</xdr:col>
                    <xdr:colOff>609600</xdr:colOff>
                    <xdr:row>29</xdr:row>
                    <xdr:rowOff>12700</xdr:rowOff>
                  </from>
                  <to>
                    <xdr:col>6</xdr:col>
                    <xdr:colOff>965200</xdr:colOff>
                    <xdr:row>29</xdr:row>
                    <xdr:rowOff>260350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5E5C9-F2E7-4316-88F7-E9230CE4F8B6}">
  <dimension ref="A3:M108"/>
  <sheetViews>
    <sheetView showGridLines="0" zoomScale="80" zoomScaleNormal="80" workbookViewId="0">
      <selection activeCell="A3" sqref="A3"/>
    </sheetView>
  </sheetViews>
  <sheetFormatPr defaultColWidth="9" defaultRowHeight="17.25" customHeight="1"/>
  <cols>
    <col min="1" max="1" width="8.25" style="10" customWidth="1"/>
    <col min="2" max="2" width="16.75" style="47" customWidth="1"/>
    <col min="3" max="3" width="16.75" style="61" customWidth="1"/>
    <col min="4" max="4" width="16.75" style="2" customWidth="1"/>
    <col min="5" max="5" width="7.75" style="61" customWidth="1"/>
    <col min="6" max="6" width="23.75" style="61" customWidth="1"/>
    <col min="7" max="8" width="19.83203125" style="2" customWidth="1"/>
    <col min="9" max="9" width="6.33203125" style="2" customWidth="1"/>
    <col min="10" max="10" width="19.5" style="2" bestFit="1" customWidth="1"/>
    <col min="11" max="13" width="23" style="2" customWidth="1"/>
    <col min="14" max="16384" width="9" style="2"/>
  </cols>
  <sheetData>
    <row r="3" spans="1:13" ht="27" customHeight="1"/>
    <row r="4" spans="1:13" ht="23.25" customHeight="1">
      <c r="J4" s="149"/>
      <c r="K4" s="351"/>
      <c r="L4" s="149"/>
      <c r="M4" s="149"/>
    </row>
    <row r="5" spans="1:13" ht="23.25" customHeight="1" thickBot="1">
      <c r="J5" s="8" t="s">
        <v>244</v>
      </c>
      <c r="K5" s="352"/>
      <c r="L5" s="313"/>
      <c r="M5" s="313"/>
    </row>
    <row r="6" spans="1:13" ht="23.25" customHeight="1" thickBot="1">
      <c r="J6" s="154" t="s">
        <v>243</v>
      </c>
      <c r="K6" s="559"/>
      <c r="L6" s="559"/>
      <c r="M6" s="560"/>
    </row>
    <row r="7" spans="1:13" ht="20.25" customHeight="1">
      <c r="J7" s="7"/>
      <c r="K7" s="7"/>
      <c r="L7" s="314"/>
      <c r="M7" s="314"/>
    </row>
    <row r="8" spans="1:13" ht="20.25" customHeight="1" thickBot="1">
      <c r="J8" s="2" t="s">
        <v>175</v>
      </c>
    </row>
    <row r="9" spans="1:13" ht="20.25" customHeight="1" thickBot="1">
      <c r="J9" s="125"/>
      <c r="K9" s="463" t="s">
        <v>162</v>
      </c>
      <c r="L9" s="125" t="s">
        <v>163</v>
      </c>
      <c r="M9" s="462" t="s">
        <v>164</v>
      </c>
    </row>
    <row r="10" spans="1:13" ht="20.25" customHeight="1" thickBot="1">
      <c r="B10" s="48" t="s">
        <v>117</v>
      </c>
      <c r="C10" s="395" t="str">
        <f>①4年間収支計画表!C8</f>
        <v>東京　太郎</v>
      </c>
      <c r="J10" s="117" t="s">
        <v>161</v>
      </c>
      <c r="K10" s="444"/>
      <c r="L10" s="445"/>
      <c r="M10" s="446"/>
    </row>
    <row r="11" spans="1:13" ht="20.25" customHeight="1" thickBot="1">
      <c r="B11" s="136" t="s">
        <v>95</v>
      </c>
      <c r="C11" s="396"/>
      <c r="F11" s="135" t="s">
        <v>65</v>
      </c>
      <c r="J11" s="118" t="s">
        <v>160</v>
      </c>
      <c r="K11" s="447"/>
      <c r="L11" s="448"/>
      <c r="M11" s="449"/>
    </row>
    <row r="12" spans="1:13" ht="20.25" customHeight="1" thickBot="1">
      <c r="C12" s="397" t="s">
        <v>30</v>
      </c>
      <c r="D12" s="13" t="s">
        <v>46</v>
      </c>
      <c r="F12" s="62" t="s">
        <v>53</v>
      </c>
      <c r="G12" s="14" t="s">
        <v>56</v>
      </c>
      <c r="H12" s="15" t="s">
        <v>57</v>
      </c>
      <c r="J12" s="7"/>
      <c r="K12" s="7"/>
      <c r="L12" s="7"/>
      <c r="M12" s="7"/>
    </row>
    <row r="13" spans="1:13" ht="20.25" customHeight="1" thickBot="1">
      <c r="B13" s="49" t="s">
        <v>47</v>
      </c>
      <c r="C13" s="475">
        <f>G21</f>
        <v>0</v>
      </c>
      <c r="D13" s="17">
        <f>C13</f>
        <v>0</v>
      </c>
      <c r="F13" s="54" t="str">
        <f>IF('9月'!F13=0,"",'9月'!F13)</f>
        <v>現金（財布）</v>
      </c>
      <c r="G13" s="150">
        <f>'9月'!H13</f>
        <v>0</v>
      </c>
      <c r="H13" s="355"/>
      <c r="L13" s="131" t="s">
        <v>165</v>
      </c>
      <c r="M13" s="450"/>
    </row>
    <row r="14" spans="1:13" ht="20.25" customHeight="1" thickBot="1">
      <c r="B14" s="49" t="s">
        <v>15</v>
      </c>
      <c r="C14" s="398">
        <f>C35</f>
        <v>0</v>
      </c>
      <c r="D14" s="18">
        <f>D35</f>
        <v>0</v>
      </c>
      <c r="F14" s="54" t="str">
        <f>IF('9月'!F14=0,"",'9月'!F14)</f>
        <v>現金(封筒・貯金箱)</v>
      </c>
      <c r="G14" s="150">
        <f>'9月'!H14</f>
        <v>0</v>
      </c>
      <c r="H14" s="355"/>
    </row>
    <row r="15" spans="1:13" ht="20.25" customHeight="1" thickBot="1">
      <c r="B15" s="49" t="s">
        <v>16</v>
      </c>
      <c r="C15" s="398">
        <f>C60</f>
        <v>0</v>
      </c>
      <c r="D15" s="18">
        <f>D13+D14-D16</f>
        <v>0</v>
      </c>
      <c r="F15" s="54" t="str">
        <f>IF('9月'!F15=0,"",'9月'!F15)</f>
        <v>東京銀行</v>
      </c>
      <c r="G15" s="150">
        <f>'9月'!H15</f>
        <v>0</v>
      </c>
      <c r="H15" s="355"/>
      <c r="J15" s="154" t="s">
        <v>173</v>
      </c>
      <c r="K15" s="357" t="s">
        <v>174</v>
      </c>
    </row>
    <row r="16" spans="1:13" ht="20.25" customHeight="1">
      <c r="A16" s="2"/>
      <c r="B16" s="50" t="s">
        <v>48</v>
      </c>
      <c r="C16" s="399">
        <f>C13+C14-C15</f>
        <v>0</v>
      </c>
      <c r="D16" s="376">
        <f>H21</f>
        <v>0</v>
      </c>
      <c r="E16" s="63"/>
      <c r="F16" s="54" t="str">
        <f>IF('9月'!F16=0,"",'9月'!F16)</f>
        <v>〇〇銀行</v>
      </c>
      <c r="G16" s="150">
        <f>'9月'!H16</f>
        <v>0</v>
      </c>
      <c r="H16" s="355"/>
    </row>
    <row r="17" spans="1:13" ht="20.25" customHeight="1" thickBot="1">
      <c r="A17" s="21"/>
      <c r="B17" s="50" t="s">
        <v>80</v>
      </c>
      <c r="C17" s="400">
        <f>C14-C15</f>
        <v>0</v>
      </c>
      <c r="D17" s="22">
        <f>D14-D15</f>
        <v>0</v>
      </c>
      <c r="E17" s="63"/>
      <c r="F17" s="54" t="str">
        <f>IF('9月'!F17=0,"",'9月'!F17)</f>
        <v>電子マネー、その他</v>
      </c>
      <c r="G17" s="150">
        <f>'9月'!H17</f>
        <v>0</v>
      </c>
      <c r="H17" s="355"/>
    </row>
    <row r="18" spans="1:13" ht="20.25" customHeight="1" thickBot="1">
      <c r="A18" s="21"/>
      <c r="B18" s="50"/>
      <c r="C18" s="401"/>
      <c r="D18" s="137"/>
      <c r="E18" s="63"/>
      <c r="F18" s="55" t="str">
        <f>IF('9月'!F18=0,"",'9月'!F18)</f>
        <v/>
      </c>
      <c r="G18" s="151">
        <f>'9月'!H18</f>
        <v>0</v>
      </c>
      <c r="H18" s="356"/>
    </row>
    <row r="19" spans="1:13" ht="20.25" customHeight="1">
      <c r="A19" s="21"/>
      <c r="B19" s="50"/>
      <c r="C19" s="401"/>
      <c r="D19" s="137"/>
      <c r="E19" s="63"/>
      <c r="F19" s="55" t="str">
        <f>IF('9月'!F19=0,"",'9月'!F19)</f>
        <v/>
      </c>
      <c r="G19" s="151">
        <f>'9月'!H19</f>
        <v>0</v>
      </c>
      <c r="H19" s="356"/>
      <c r="J19" s="358" t="s">
        <v>185</v>
      </c>
      <c r="K19" s="359"/>
      <c r="L19" s="359"/>
      <c r="M19" s="360"/>
    </row>
    <row r="20" spans="1:13" ht="20.25" customHeight="1" thickBot="1">
      <c r="A20" s="21"/>
      <c r="B20" s="51"/>
      <c r="C20" s="66"/>
      <c r="D20" s="20"/>
      <c r="E20" s="63"/>
      <c r="F20" s="56" t="str">
        <f>IF('9月'!F20=0,"",'9月'!F20)</f>
        <v/>
      </c>
      <c r="G20" s="151">
        <f>'9月'!H20</f>
        <v>0</v>
      </c>
      <c r="H20" s="356"/>
      <c r="J20" s="361" t="s">
        <v>177</v>
      </c>
      <c r="K20" s="362"/>
      <c r="L20" s="362"/>
      <c r="M20" s="363"/>
    </row>
    <row r="21" spans="1:13" ht="20.25" customHeight="1" thickBot="1">
      <c r="A21" s="21"/>
      <c r="B21" s="51"/>
      <c r="C21" s="66"/>
      <c r="D21" s="20"/>
      <c r="E21" s="63"/>
      <c r="F21" s="64" t="s">
        <v>49</v>
      </c>
      <c r="G21" s="148">
        <f>SUM(G13:G20)</f>
        <v>0</v>
      </c>
      <c r="H21" s="377">
        <f>SUM(H13:H20)</f>
        <v>0</v>
      </c>
      <c r="J21" s="361"/>
      <c r="K21" s="362"/>
      <c r="L21" s="362"/>
      <c r="M21" s="363"/>
    </row>
    <row r="22" spans="1:13" ht="20.25" customHeight="1">
      <c r="A22" s="21"/>
      <c r="B22" s="51"/>
      <c r="C22" s="66"/>
      <c r="D22" s="20"/>
      <c r="E22" s="63"/>
      <c r="F22" s="64"/>
      <c r="G22" s="315"/>
      <c r="H22" s="378"/>
      <c r="J22" s="361"/>
      <c r="K22" s="362"/>
      <c r="L22" s="362"/>
      <c r="M22" s="363"/>
    </row>
    <row r="23" spans="1:13" ht="20.25" customHeight="1" thickBot="1">
      <c r="A23" s="21"/>
      <c r="B23" s="51"/>
      <c r="C23" s="66"/>
      <c r="D23" s="20"/>
      <c r="E23" s="63"/>
      <c r="F23" s="64"/>
      <c r="G23" s="315"/>
      <c r="H23" s="316"/>
      <c r="J23" s="361"/>
      <c r="K23" s="362"/>
      <c r="L23" s="362"/>
      <c r="M23" s="363"/>
    </row>
    <row r="24" spans="1:13" ht="20.25" customHeight="1" thickBot="1">
      <c r="A24" s="21"/>
      <c r="B24" s="51"/>
      <c r="C24" s="66"/>
      <c r="D24" s="20"/>
      <c r="E24" s="63"/>
      <c r="G24" s="382" t="s">
        <v>226</v>
      </c>
      <c r="H24" s="153">
        <f ca="1">SUMIF(E84:F107,K86,D84:D107)</f>
        <v>0</v>
      </c>
      <c r="J24" s="361"/>
      <c r="K24" s="362"/>
      <c r="L24" s="362"/>
      <c r="M24" s="363"/>
    </row>
    <row r="25" spans="1:13" ht="20.25" customHeight="1">
      <c r="A25" s="21"/>
      <c r="B25" s="51"/>
      <c r="C25" s="66"/>
      <c r="D25" s="20"/>
      <c r="E25" s="63"/>
      <c r="F25" s="64"/>
      <c r="G25" s="9"/>
      <c r="H25" s="72"/>
      <c r="J25" s="364" t="s">
        <v>177</v>
      </c>
      <c r="K25" s="365"/>
      <c r="L25" s="365"/>
      <c r="M25" s="366"/>
    </row>
    <row r="26" spans="1:13" ht="33.75" customHeight="1" thickBot="1">
      <c r="A26" s="21"/>
      <c r="B26" s="135" t="s">
        <v>63</v>
      </c>
      <c r="E26" s="65"/>
      <c r="F26" s="135" t="s">
        <v>66</v>
      </c>
      <c r="G26" s="20"/>
      <c r="J26" s="364"/>
      <c r="K26" s="365"/>
      <c r="L26" s="365"/>
      <c r="M26" s="366"/>
    </row>
    <row r="27" spans="1:13" ht="21" customHeight="1" thickBot="1">
      <c r="A27" s="2"/>
      <c r="B27" s="467" t="s">
        <v>12</v>
      </c>
      <c r="C27" s="60" t="s">
        <v>30</v>
      </c>
      <c r="D27" s="466" t="s">
        <v>46</v>
      </c>
      <c r="E27" s="65"/>
      <c r="F27" s="14" t="s">
        <v>59</v>
      </c>
      <c r="G27" s="253"/>
      <c r="J27" s="364"/>
      <c r="K27" s="365"/>
      <c r="L27" s="365"/>
      <c r="M27" s="366"/>
    </row>
    <row r="28" spans="1:13" ht="21" customHeight="1">
      <c r="A28" s="6"/>
      <c r="B28" s="52" t="s">
        <v>6</v>
      </c>
      <c r="C28" s="402"/>
      <c r="D28" s="24">
        <f>SUMIF($C$66:$C$76,B28,$D$66:$D$76)</f>
        <v>0</v>
      </c>
      <c r="E28" s="65"/>
      <c r="F28" s="25" t="s">
        <v>43</v>
      </c>
      <c r="G28" s="254"/>
      <c r="J28" s="367" t="s">
        <v>179</v>
      </c>
      <c r="K28" s="368"/>
      <c r="L28" s="368"/>
      <c r="M28" s="369"/>
    </row>
    <row r="29" spans="1:13" ht="21" customHeight="1">
      <c r="A29" s="6"/>
      <c r="B29" s="53" t="s">
        <v>55</v>
      </c>
      <c r="C29" s="403"/>
      <c r="D29" s="26">
        <f t="shared" ref="D29:D34" si="0">SUMIF($C$66:$C$76,B29,$D$66:$D$76)</f>
        <v>0</v>
      </c>
      <c r="E29" s="65"/>
      <c r="F29" s="25" t="s">
        <v>60</v>
      </c>
      <c r="G29" s="255"/>
      <c r="J29" s="370" t="s">
        <v>180</v>
      </c>
      <c r="K29" s="368"/>
      <c r="L29" s="368"/>
      <c r="M29" s="369"/>
    </row>
    <row r="30" spans="1:13" ht="21" customHeight="1">
      <c r="A30" s="6"/>
      <c r="B30" s="54" t="s">
        <v>10</v>
      </c>
      <c r="C30" s="404"/>
      <c r="D30" s="26">
        <f t="shared" si="0"/>
        <v>0</v>
      </c>
      <c r="E30" s="65"/>
      <c r="F30" s="25" t="s">
        <v>74</v>
      </c>
      <c r="G30" s="375"/>
      <c r="J30" s="371" t="s">
        <v>190</v>
      </c>
      <c r="K30" s="368"/>
      <c r="L30" s="368"/>
      <c r="M30" s="369"/>
    </row>
    <row r="31" spans="1:13" ht="21" customHeight="1" thickBot="1">
      <c r="A31" s="6"/>
      <c r="B31" s="55" t="s">
        <v>171</v>
      </c>
      <c r="C31" s="405"/>
      <c r="D31" s="26">
        <f t="shared" si="0"/>
        <v>0</v>
      </c>
      <c r="E31" s="65"/>
      <c r="F31" s="68" t="s">
        <v>123</v>
      </c>
      <c r="G31" s="256"/>
      <c r="J31" s="372"/>
      <c r="K31" s="373"/>
      <c r="L31" s="373"/>
      <c r="M31" s="374"/>
    </row>
    <row r="32" spans="1:13" ht="21" customHeight="1">
      <c r="A32" s="6"/>
      <c r="B32" s="55"/>
      <c r="C32" s="405"/>
      <c r="D32" s="26">
        <f t="shared" si="0"/>
        <v>0</v>
      </c>
      <c r="E32" s="65"/>
      <c r="F32" s="2"/>
    </row>
    <row r="33" spans="1:8" ht="21" customHeight="1">
      <c r="A33" s="6"/>
      <c r="B33" s="55"/>
      <c r="C33" s="405"/>
      <c r="D33" s="26">
        <f t="shared" si="0"/>
        <v>0</v>
      </c>
      <c r="E33" s="65"/>
      <c r="F33" s="2"/>
    </row>
    <row r="34" spans="1:8" ht="21" customHeight="1" thickBot="1">
      <c r="A34" s="6"/>
      <c r="B34" s="56"/>
      <c r="C34" s="406"/>
      <c r="D34" s="27">
        <f t="shared" si="0"/>
        <v>0</v>
      </c>
      <c r="E34" s="65"/>
      <c r="F34" s="2"/>
    </row>
    <row r="35" spans="1:8" ht="21" customHeight="1" thickBot="1">
      <c r="A35" s="6"/>
      <c r="B35" s="57" t="s">
        <v>49</v>
      </c>
      <c r="C35" s="407">
        <f>SUM(C28:C34)</f>
        <v>0</v>
      </c>
      <c r="D35" s="28">
        <f>SUM(D28:D34)</f>
        <v>0</v>
      </c>
      <c r="E35" s="65"/>
      <c r="F35" s="65"/>
      <c r="G35" s="20"/>
    </row>
    <row r="36" spans="1:8" ht="21" customHeight="1">
      <c r="A36" s="6"/>
      <c r="B36" s="2"/>
      <c r="C36" s="66"/>
      <c r="E36" s="7"/>
      <c r="F36" s="65"/>
      <c r="G36" s="20"/>
    </row>
    <row r="37" spans="1:8" ht="22.5" customHeight="1">
      <c r="A37" s="6"/>
      <c r="B37" s="51"/>
      <c r="D37" s="7"/>
      <c r="E37" s="65"/>
      <c r="F37" s="65"/>
      <c r="G37" s="20"/>
    </row>
    <row r="38" spans="1:8" ht="32.25" customHeight="1" thickBot="1">
      <c r="B38" s="135" t="s">
        <v>64</v>
      </c>
      <c r="H38" s="1"/>
    </row>
    <row r="39" spans="1:8" ht="22.5" customHeight="1" thickBot="1">
      <c r="B39" s="124" t="s">
        <v>12</v>
      </c>
      <c r="C39" s="429" t="s">
        <v>30</v>
      </c>
      <c r="D39" s="562" t="s">
        <v>58</v>
      </c>
      <c r="E39" s="562"/>
      <c r="F39" s="562"/>
      <c r="G39" s="562" t="s">
        <v>73</v>
      </c>
      <c r="H39" s="563"/>
    </row>
    <row r="40" spans="1:8" ht="17.25" customHeight="1">
      <c r="B40" s="126" t="str">
        <f>J84</f>
        <v>学費</v>
      </c>
      <c r="C40" s="408"/>
      <c r="D40" s="564"/>
      <c r="E40" s="564"/>
      <c r="F40" s="564"/>
      <c r="G40" s="565"/>
      <c r="H40" s="566"/>
    </row>
    <row r="41" spans="1:8" ht="17.25" customHeight="1">
      <c r="B41" s="127" t="str">
        <f t="shared" ref="B41:B55" si="1">J85</f>
        <v>教材費・その他学校関係</v>
      </c>
      <c r="C41" s="409"/>
      <c r="D41" s="567"/>
      <c r="E41" s="567"/>
      <c r="F41" s="567"/>
      <c r="G41" s="568"/>
      <c r="H41" s="569"/>
    </row>
    <row r="42" spans="1:8" ht="17.25" customHeight="1">
      <c r="B42" s="127" t="str">
        <f t="shared" si="1"/>
        <v>定期券・その他交通費</v>
      </c>
      <c r="C42" s="409"/>
      <c r="D42" s="567"/>
      <c r="E42" s="567"/>
      <c r="F42" s="567"/>
      <c r="G42" s="568"/>
      <c r="H42" s="569"/>
    </row>
    <row r="43" spans="1:8" ht="17.25" customHeight="1">
      <c r="B43" s="127" t="str">
        <f t="shared" si="1"/>
        <v>国民健康保険</v>
      </c>
      <c r="C43" s="409"/>
      <c r="D43" s="567"/>
      <c r="E43" s="567"/>
      <c r="F43" s="567"/>
      <c r="G43" s="568"/>
      <c r="H43" s="569"/>
    </row>
    <row r="44" spans="1:8" ht="17.25" customHeight="1">
      <c r="B44" s="127" t="str">
        <f t="shared" si="1"/>
        <v>家具・家電</v>
      </c>
      <c r="C44" s="409"/>
      <c r="D44" s="567"/>
      <c r="E44" s="567"/>
      <c r="F44" s="567"/>
      <c r="G44" s="568"/>
      <c r="H44" s="569"/>
    </row>
    <row r="45" spans="1:8" ht="17.25" customHeight="1">
      <c r="B45" s="127" t="str">
        <f t="shared" si="1"/>
        <v>引越費用</v>
      </c>
      <c r="C45" s="409"/>
      <c r="D45" s="567"/>
      <c r="E45" s="567"/>
      <c r="F45" s="567"/>
      <c r="G45" s="568"/>
      <c r="H45" s="569"/>
    </row>
    <row r="46" spans="1:8" ht="17.25" customHeight="1">
      <c r="B46" s="127" t="str">
        <f t="shared" si="1"/>
        <v>敷金礼金・家賃更新</v>
      </c>
      <c r="C46" s="409"/>
      <c r="D46" s="567"/>
      <c r="E46" s="567"/>
      <c r="F46" s="567"/>
      <c r="G46" s="568"/>
      <c r="H46" s="569"/>
    </row>
    <row r="47" spans="1:8" ht="17.25" customHeight="1">
      <c r="B47" s="127" t="str">
        <f t="shared" si="1"/>
        <v>家賃</v>
      </c>
      <c r="C47" s="409"/>
      <c r="D47" s="567"/>
      <c r="E47" s="567"/>
      <c r="F47" s="567"/>
      <c r="G47" s="568"/>
      <c r="H47" s="569"/>
    </row>
    <row r="48" spans="1:8" ht="17.25" customHeight="1">
      <c r="B48" s="127" t="str">
        <f t="shared" si="1"/>
        <v>食費</v>
      </c>
      <c r="C48" s="409"/>
      <c r="D48" s="567"/>
      <c r="E48" s="567"/>
      <c r="F48" s="567"/>
      <c r="G48" s="568"/>
      <c r="H48" s="569"/>
    </row>
    <row r="49" spans="1:11" s="30" customFormat="1" ht="17.25" customHeight="1">
      <c r="A49" s="10"/>
      <c r="B49" s="127" t="str">
        <f t="shared" si="1"/>
        <v>日用品</v>
      </c>
      <c r="C49" s="409"/>
      <c r="D49" s="567"/>
      <c r="E49" s="567"/>
      <c r="F49" s="567"/>
      <c r="G49" s="568"/>
      <c r="H49" s="569"/>
      <c r="K49" s="2"/>
    </row>
    <row r="50" spans="1:11" s="30" customFormat="1" ht="17.25" customHeight="1">
      <c r="A50" s="10"/>
      <c r="B50" s="127" t="str">
        <f t="shared" si="1"/>
        <v>水道光熱費</v>
      </c>
      <c r="C50" s="409"/>
      <c r="D50" s="567"/>
      <c r="E50" s="567"/>
      <c r="F50" s="567"/>
      <c r="G50" s="568"/>
      <c r="H50" s="569"/>
      <c r="K50" s="2"/>
    </row>
    <row r="51" spans="1:11" s="30" customFormat="1" ht="17.25" customHeight="1">
      <c r="A51" s="10"/>
      <c r="B51" s="127" t="str">
        <f t="shared" si="1"/>
        <v>通信費</v>
      </c>
      <c r="C51" s="409"/>
      <c r="D51" s="567"/>
      <c r="E51" s="567"/>
      <c r="F51" s="567"/>
      <c r="G51" s="568"/>
      <c r="H51" s="569"/>
      <c r="K51" s="2"/>
    </row>
    <row r="52" spans="1:11" s="30" customFormat="1" ht="17.25" customHeight="1">
      <c r="A52" s="10"/>
      <c r="B52" s="127" t="str">
        <f t="shared" si="1"/>
        <v>被服費</v>
      </c>
      <c r="C52" s="409"/>
      <c r="D52" s="567"/>
      <c r="E52" s="567"/>
      <c r="F52" s="567"/>
      <c r="G52" s="568"/>
      <c r="H52" s="569"/>
      <c r="K52" s="2"/>
    </row>
    <row r="53" spans="1:11" s="30" customFormat="1" ht="17.25" customHeight="1">
      <c r="A53" s="10"/>
      <c r="B53" s="127" t="str">
        <f t="shared" si="1"/>
        <v>交際費・趣味・娯楽</v>
      </c>
      <c r="C53" s="409"/>
      <c r="D53" s="567"/>
      <c r="E53" s="567"/>
      <c r="F53" s="567"/>
      <c r="G53" s="568"/>
      <c r="H53" s="569"/>
      <c r="K53" s="2"/>
    </row>
    <row r="54" spans="1:11" s="30" customFormat="1" ht="17.25" customHeight="1">
      <c r="A54" s="10"/>
      <c r="B54" s="127" t="str">
        <f t="shared" si="1"/>
        <v>医療費</v>
      </c>
      <c r="C54" s="409"/>
      <c r="D54" s="567"/>
      <c r="E54" s="567"/>
      <c r="F54" s="567"/>
      <c r="G54" s="568"/>
      <c r="H54" s="569"/>
      <c r="K54" s="2"/>
    </row>
    <row r="55" spans="1:11" s="30" customFormat="1" ht="17.25" customHeight="1">
      <c r="A55" s="10"/>
      <c r="B55" s="127" t="str">
        <f t="shared" si="1"/>
        <v>臨時支出</v>
      </c>
      <c r="C55" s="409"/>
      <c r="D55" s="567"/>
      <c r="E55" s="567"/>
      <c r="F55" s="567"/>
      <c r="G55" s="568"/>
      <c r="H55" s="569"/>
      <c r="K55" s="2"/>
    </row>
    <row r="56" spans="1:11" s="30" customFormat="1" ht="17.25" customHeight="1">
      <c r="A56" s="10"/>
      <c r="B56" s="127" t="str">
        <f>J100&amp;""</f>
        <v>使途不明金</v>
      </c>
      <c r="C56" s="409"/>
      <c r="D56" s="567"/>
      <c r="E56" s="567"/>
      <c r="F56" s="567"/>
      <c r="G56" s="568"/>
      <c r="H56" s="569"/>
      <c r="K56" s="2"/>
    </row>
    <row r="57" spans="1:11" s="30" customFormat="1" ht="17.25" customHeight="1">
      <c r="A57" s="10"/>
      <c r="B57" s="127" t="str">
        <f>J101&amp;""</f>
        <v/>
      </c>
      <c r="C57" s="409"/>
      <c r="D57" s="567"/>
      <c r="E57" s="567"/>
      <c r="F57" s="567"/>
      <c r="G57" s="568"/>
      <c r="H57" s="569"/>
      <c r="K57" s="2"/>
    </row>
    <row r="58" spans="1:11" s="30" customFormat="1" ht="17.25" customHeight="1">
      <c r="A58" s="10"/>
      <c r="B58" s="127" t="str">
        <f>J102&amp;""</f>
        <v/>
      </c>
      <c r="C58" s="409"/>
      <c r="D58" s="567"/>
      <c r="E58" s="567"/>
      <c r="F58" s="567"/>
      <c r="G58" s="568"/>
      <c r="H58" s="569"/>
      <c r="K58" s="2"/>
    </row>
    <row r="59" spans="1:11" s="30" customFormat="1" ht="17.25" customHeight="1" thickBot="1">
      <c r="B59" s="128" t="str">
        <f>J103&amp;""</f>
        <v/>
      </c>
      <c r="C59" s="410"/>
      <c r="D59" s="572"/>
      <c r="E59" s="572"/>
      <c r="F59" s="572"/>
      <c r="G59" s="573"/>
      <c r="H59" s="574"/>
      <c r="K59" s="2"/>
    </row>
    <row r="60" spans="1:11" s="30" customFormat="1" ht="24.75" customHeight="1" thickBot="1">
      <c r="B60" s="57" t="s">
        <v>49</v>
      </c>
      <c r="C60" s="407">
        <f>SUM(C40:C59)</f>
        <v>0</v>
      </c>
      <c r="D60" s="20"/>
      <c r="E60" s="66"/>
      <c r="F60" s="66"/>
      <c r="G60" s="7"/>
      <c r="K60" s="2"/>
    </row>
    <row r="61" spans="1:11" s="30" customFormat="1" ht="17.25" customHeight="1">
      <c r="B61" s="58"/>
      <c r="C61" s="59"/>
      <c r="E61" s="59"/>
      <c r="F61" s="59"/>
      <c r="K61" s="2"/>
    </row>
    <row r="62" spans="1:11" s="30" customFormat="1" ht="16.5" customHeight="1">
      <c r="A62" s="10"/>
      <c r="B62" s="59"/>
      <c r="C62" s="59"/>
      <c r="E62" s="59"/>
      <c r="F62" s="59"/>
    </row>
    <row r="63" spans="1:11" s="30" customFormat="1" ht="30" customHeight="1">
      <c r="A63" s="10"/>
      <c r="B63" s="135" t="s">
        <v>94</v>
      </c>
      <c r="C63" s="59"/>
      <c r="E63" s="59"/>
      <c r="F63" s="59"/>
    </row>
    <row r="64" spans="1:11" s="30" customFormat="1" ht="27" customHeight="1" thickBot="1">
      <c r="A64" s="10"/>
      <c r="B64" s="138" t="s">
        <v>67</v>
      </c>
      <c r="C64" s="59"/>
      <c r="E64" s="59"/>
      <c r="F64" s="59"/>
    </row>
    <row r="65" spans="1:10" s="30" customFormat="1" ht="17.25" customHeight="1" thickBot="1">
      <c r="A65" s="10"/>
      <c r="B65" s="60" t="s">
        <v>50</v>
      </c>
      <c r="C65" s="464" t="s">
        <v>12</v>
      </c>
      <c r="D65" s="465" t="s">
        <v>51</v>
      </c>
      <c r="E65" s="575" t="s">
        <v>7</v>
      </c>
      <c r="F65" s="576"/>
      <c r="G65" s="576"/>
      <c r="H65" s="577"/>
      <c r="J65" s="71" t="s">
        <v>125</v>
      </c>
    </row>
    <row r="66" spans="1:10" s="30" customFormat="1" ht="17.25" customHeight="1">
      <c r="A66" s="10"/>
      <c r="B66" s="259"/>
      <c r="C66" s="412"/>
      <c r="D66" s="451"/>
      <c r="E66" s="578"/>
      <c r="F66" s="578"/>
      <c r="G66" s="578"/>
      <c r="H66" s="579"/>
      <c r="J66" s="70" t="s">
        <v>6</v>
      </c>
    </row>
    <row r="67" spans="1:10" s="30" customFormat="1" ht="17.25" customHeight="1">
      <c r="A67" s="10"/>
      <c r="B67" s="260"/>
      <c r="C67" s="413"/>
      <c r="D67" s="452"/>
      <c r="E67" s="580"/>
      <c r="F67" s="580"/>
      <c r="G67" s="580"/>
      <c r="H67" s="581"/>
      <c r="J67" s="70" t="s">
        <v>55</v>
      </c>
    </row>
    <row r="68" spans="1:10" s="30" customFormat="1" ht="17.25" customHeight="1">
      <c r="A68" s="10"/>
      <c r="B68" s="260"/>
      <c r="C68" s="413"/>
      <c r="D68" s="452"/>
      <c r="E68" s="580"/>
      <c r="F68" s="580"/>
      <c r="G68" s="580"/>
      <c r="H68" s="581"/>
      <c r="J68" s="70" t="s">
        <v>10</v>
      </c>
    </row>
    <row r="69" spans="1:10" s="30" customFormat="1" ht="17.25" customHeight="1">
      <c r="A69" s="10"/>
      <c r="B69" s="260"/>
      <c r="C69" s="413"/>
      <c r="D69" s="452"/>
      <c r="E69" s="580"/>
      <c r="F69" s="580"/>
      <c r="G69" s="580"/>
      <c r="H69" s="581"/>
      <c r="J69" s="70" t="s">
        <v>35</v>
      </c>
    </row>
    <row r="70" spans="1:10" s="30" customFormat="1" ht="17.25" customHeight="1">
      <c r="A70" s="10"/>
      <c r="B70" s="260"/>
      <c r="C70" s="413"/>
      <c r="D70" s="452"/>
      <c r="E70" s="580"/>
      <c r="F70" s="580"/>
      <c r="G70" s="580"/>
      <c r="H70" s="581"/>
      <c r="J70" s="474"/>
    </row>
    <row r="71" spans="1:10" ht="17.25" customHeight="1">
      <c r="B71" s="260"/>
      <c r="C71" s="413"/>
      <c r="D71" s="452"/>
      <c r="E71" s="580"/>
      <c r="F71" s="580"/>
      <c r="G71" s="580"/>
      <c r="H71" s="581"/>
      <c r="J71" s="261"/>
    </row>
    <row r="72" spans="1:10" ht="17.25" customHeight="1">
      <c r="B72" s="260"/>
      <c r="C72" s="413"/>
      <c r="D72" s="452"/>
      <c r="E72" s="580"/>
      <c r="F72" s="580"/>
      <c r="G72" s="580"/>
      <c r="H72" s="581"/>
      <c r="J72" s="261"/>
    </row>
    <row r="73" spans="1:10" ht="17.25" customHeight="1">
      <c r="B73" s="260"/>
      <c r="C73" s="413"/>
      <c r="D73" s="452"/>
      <c r="E73" s="580"/>
      <c r="F73" s="580"/>
      <c r="G73" s="580"/>
      <c r="H73" s="581"/>
    </row>
    <row r="74" spans="1:10" ht="17.25" customHeight="1">
      <c r="B74" s="260"/>
      <c r="C74" s="413"/>
      <c r="D74" s="452"/>
      <c r="E74" s="580"/>
      <c r="F74" s="580"/>
      <c r="G74" s="580"/>
      <c r="H74" s="581"/>
    </row>
    <row r="75" spans="1:10" ht="17.25" customHeight="1">
      <c r="B75" s="260"/>
      <c r="C75" s="413"/>
      <c r="D75" s="452"/>
      <c r="E75" s="580"/>
      <c r="F75" s="580"/>
      <c r="G75" s="580"/>
      <c r="H75" s="581"/>
    </row>
    <row r="76" spans="1:10" ht="17.25" customHeight="1" thickBot="1">
      <c r="B76" s="262"/>
      <c r="C76" s="414"/>
      <c r="D76" s="453"/>
      <c r="E76" s="582"/>
      <c r="F76" s="582"/>
      <c r="G76" s="582"/>
      <c r="H76" s="583"/>
    </row>
    <row r="77" spans="1:10" ht="27.75" customHeight="1" thickBot="1">
      <c r="B77" s="51"/>
      <c r="C77" s="415" t="s">
        <v>49</v>
      </c>
      <c r="D77" s="28">
        <f>SUM(D66:D76)</f>
        <v>0</v>
      </c>
      <c r="E77" s="66"/>
      <c r="F77" s="66"/>
      <c r="G77" s="7"/>
      <c r="H77" s="7"/>
    </row>
    <row r="78" spans="1:10" ht="27.75" customHeight="1">
      <c r="B78" s="51"/>
      <c r="C78" s="415"/>
      <c r="D78" s="20"/>
      <c r="E78" s="66"/>
      <c r="F78" s="66"/>
      <c r="G78" s="7"/>
      <c r="H78" s="7"/>
    </row>
    <row r="79" spans="1:10" ht="27.75" customHeight="1">
      <c r="B79" s="51"/>
      <c r="C79" s="415"/>
      <c r="D79" s="20"/>
      <c r="E79" s="66"/>
      <c r="F79" s="66"/>
      <c r="G79" s="7"/>
      <c r="H79" s="7"/>
    </row>
    <row r="80" spans="1:10" ht="17.25" customHeight="1">
      <c r="B80" s="51"/>
      <c r="C80" s="66"/>
      <c r="D80" s="7"/>
      <c r="E80" s="66"/>
      <c r="F80" s="66"/>
      <c r="G80" s="7"/>
      <c r="H80" s="7"/>
    </row>
    <row r="81" spans="1:12" ht="29.25" customHeight="1">
      <c r="B81" s="138" t="s">
        <v>68</v>
      </c>
      <c r="C81" s="66"/>
      <c r="D81" s="7"/>
      <c r="E81" s="66"/>
      <c r="F81" s="66"/>
      <c r="G81" s="7"/>
      <c r="H81" s="7"/>
    </row>
    <row r="82" spans="1:12" ht="29.25" customHeight="1" thickBot="1">
      <c r="B82" s="152" t="s">
        <v>172</v>
      </c>
      <c r="C82" s="66"/>
      <c r="D82" s="7"/>
      <c r="E82" s="66"/>
      <c r="F82" s="66"/>
      <c r="G82" s="7"/>
      <c r="H82" s="7"/>
    </row>
    <row r="83" spans="1:12" s="30" customFormat="1" ht="17.25" customHeight="1" thickBot="1">
      <c r="A83" s="10"/>
      <c r="B83" s="60" t="s">
        <v>50</v>
      </c>
      <c r="C83" s="464" t="s">
        <v>12</v>
      </c>
      <c r="D83" s="461" t="s">
        <v>51</v>
      </c>
      <c r="E83" s="575" t="s">
        <v>221</v>
      </c>
      <c r="F83" s="577"/>
      <c r="G83" s="473" t="s">
        <v>7</v>
      </c>
      <c r="H83" s="466" t="s">
        <v>52</v>
      </c>
      <c r="J83" s="71" t="s">
        <v>125</v>
      </c>
      <c r="K83" s="71" t="s">
        <v>222</v>
      </c>
    </row>
    <row r="84" spans="1:12" ht="17.25" customHeight="1">
      <c r="B84" s="430"/>
      <c r="C84" s="431"/>
      <c r="D84" s="432"/>
      <c r="E84" s="584"/>
      <c r="F84" s="584"/>
      <c r="G84" s="454"/>
      <c r="H84" s="434"/>
      <c r="I84" s="30"/>
      <c r="J84" s="379" t="s">
        <v>5</v>
      </c>
      <c r="K84" s="379" t="s">
        <v>223</v>
      </c>
      <c r="L84" s="61" t="s">
        <v>260</v>
      </c>
    </row>
    <row r="85" spans="1:12" ht="17.25" customHeight="1">
      <c r="B85" s="260"/>
      <c r="C85" s="413"/>
      <c r="D85" s="435"/>
      <c r="E85" s="585"/>
      <c r="F85" s="585"/>
      <c r="G85" s="455"/>
      <c r="H85" s="437"/>
      <c r="I85" s="30"/>
      <c r="J85" s="379" t="s">
        <v>247</v>
      </c>
      <c r="K85" s="379" t="s">
        <v>224</v>
      </c>
      <c r="L85" s="383" t="s">
        <v>259</v>
      </c>
    </row>
    <row r="86" spans="1:12" ht="17.25" customHeight="1">
      <c r="B86" s="260"/>
      <c r="C86" s="413"/>
      <c r="D86" s="435"/>
      <c r="E86" s="585"/>
      <c r="F86" s="585"/>
      <c r="G86" s="455"/>
      <c r="H86" s="437"/>
      <c r="I86" s="30"/>
      <c r="J86" s="379" t="s">
        <v>248</v>
      </c>
      <c r="K86" s="379" t="s">
        <v>225</v>
      </c>
      <c r="L86" s="61" t="s">
        <v>261</v>
      </c>
    </row>
    <row r="87" spans="1:12" ht="17.25" customHeight="1">
      <c r="B87" s="260"/>
      <c r="C87" s="413"/>
      <c r="D87" s="435"/>
      <c r="E87" s="585"/>
      <c r="F87" s="585"/>
      <c r="G87" s="455"/>
      <c r="H87" s="437"/>
      <c r="I87" s="30"/>
      <c r="J87" s="379" t="s">
        <v>3</v>
      </c>
    </row>
    <row r="88" spans="1:12" ht="17.25" customHeight="1">
      <c r="B88" s="260"/>
      <c r="C88" s="413"/>
      <c r="D88" s="435"/>
      <c r="E88" s="585"/>
      <c r="F88" s="585"/>
      <c r="G88" s="455"/>
      <c r="H88" s="437"/>
      <c r="I88" s="30"/>
      <c r="J88" s="379" t="s">
        <v>249</v>
      </c>
      <c r="K88" s="353"/>
    </row>
    <row r="89" spans="1:12" ht="17.25" customHeight="1">
      <c r="B89" s="260"/>
      <c r="C89" s="413"/>
      <c r="D89" s="435"/>
      <c r="E89" s="585"/>
      <c r="F89" s="585"/>
      <c r="G89" s="455"/>
      <c r="H89" s="437"/>
      <c r="J89" s="379" t="s">
        <v>250</v>
      </c>
      <c r="K89" s="354"/>
    </row>
    <row r="90" spans="1:12" ht="17.25" customHeight="1">
      <c r="B90" s="260"/>
      <c r="C90" s="413"/>
      <c r="D90" s="435"/>
      <c r="E90" s="585"/>
      <c r="F90" s="585"/>
      <c r="G90" s="455"/>
      <c r="H90" s="437"/>
      <c r="J90" s="379" t="s">
        <v>251</v>
      </c>
      <c r="K90" s="312"/>
    </row>
    <row r="91" spans="1:12" ht="17.25" customHeight="1">
      <c r="B91" s="260"/>
      <c r="C91" s="413"/>
      <c r="D91" s="435"/>
      <c r="E91" s="585"/>
      <c r="F91" s="585"/>
      <c r="G91" s="455"/>
      <c r="H91" s="437"/>
      <c r="J91" s="380" t="s">
        <v>252</v>
      </c>
      <c r="K91" s="11"/>
    </row>
    <row r="92" spans="1:12" ht="17.25" customHeight="1">
      <c r="B92" s="260"/>
      <c r="C92" s="413"/>
      <c r="D92" s="435"/>
      <c r="E92" s="585"/>
      <c r="F92" s="585"/>
      <c r="G92" s="455"/>
      <c r="H92" s="437"/>
      <c r="J92" s="380" t="s">
        <v>253</v>
      </c>
    </row>
    <row r="93" spans="1:12" ht="17.25" customHeight="1">
      <c r="B93" s="260"/>
      <c r="C93" s="413"/>
      <c r="D93" s="435"/>
      <c r="E93" s="585"/>
      <c r="F93" s="585"/>
      <c r="G93" s="455"/>
      <c r="H93" s="437"/>
      <c r="J93" s="380" t="s">
        <v>166</v>
      </c>
    </row>
    <row r="94" spans="1:12" ht="17.25" customHeight="1">
      <c r="B94" s="260"/>
      <c r="C94" s="413"/>
      <c r="D94" s="435"/>
      <c r="E94" s="585"/>
      <c r="F94" s="585"/>
      <c r="G94" s="455"/>
      <c r="H94" s="437"/>
      <c r="J94" s="379" t="s">
        <v>0</v>
      </c>
    </row>
    <row r="95" spans="1:12" ht="17.25" customHeight="1">
      <c r="B95" s="260"/>
      <c r="C95" s="413"/>
      <c r="D95" s="435"/>
      <c r="E95" s="585"/>
      <c r="F95" s="585"/>
      <c r="G95" s="455"/>
      <c r="H95" s="437"/>
      <c r="J95" s="380" t="s">
        <v>2</v>
      </c>
    </row>
    <row r="96" spans="1:12" ht="17.25" customHeight="1">
      <c r="B96" s="260"/>
      <c r="C96" s="413"/>
      <c r="D96" s="435"/>
      <c r="E96" s="585"/>
      <c r="F96" s="585"/>
      <c r="G96" s="455"/>
      <c r="H96" s="437"/>
      <c r="J96" s="380" t="s">
        <v>254</v>
      </c>
    </row>
    <row r="97" spans="2:11" ht="17.25" customHeight="1">
      <c r="B97" s="260"/>
      <c r="C97" s="413"/>
      <c r="D97" s="435"/>
      <c r="E97" s="585"/>
      <c r="F97" s="585"/>
      <c r="G97" s="455"/>
      <c r="H97" s="437"/>
      <c r="J97" s="380" t="s">
        <v>102</v>
      </c>
    </row>
    <row r="98" spans="2:11" ht="17.25" customHeight="1">
      <c r="B98" s="260"/>
      <c r="C98" s="413"/>
      <c r="D98" s="435"/>
      <c r="E98" s="585"/>
      <c r="F98" s="585"/>
      <c r="G98" s="455"/>
      <c r="H98" s="437"/>
      <c r="J98" s="380" t="s">
        <v>255</v>
      </c>
      <c r="K98" s="11"/>
    </row>
    <row r="99" spans="2:11" ht="17.25" customHeight="1">
      <c r="B99" s="260"/>
      <c r="C99" s="413"/>
      <c r="D99" s="435"/>
      <c r="E99" s="585"/>
      <c r="F99" s="585"/>
      <c r="G99" s="455"/>
      <c r="H99" s="437"/>
      <c r="J99" s="379" t="s">
        <v>256</v>
      </c>
      <c r="K99" s="11"/>
    </row>
    <row r="100" spans="2:11" ht="17.25" customHeight="1">
      <c r="B100" s="260"/>
      <c r="C100" s="413"/>
      <c r="D100" s="435"/>
      <c r="E100" s="585"/>
      <c r="F100" s="585"/>
      <c r="G100" s="455"/>
      <c r="H100" s="437"/>
      <c r="J100" s="379" t="s">
        <v>257</v>
      </c>
      <c r="K100" s="11"/>
    </row>
    <row r="101" spans="2:11" ht="17.25" customHeight="1">
      <c r="B101" s="260"/>
      <c r="C101" s="413"/>
      <c r="D101" s="435"/>
      <c r="E101" s="585"/>
      <c r="F101" s="585"/>
      <c r="G101" s="455"/>
      <c r="H101" s="437"/>
      <c r="J101" s="381"/>
      <c r="K101" s="11"/>
    </row>
    <row r="102" spans="2:11" ht="17.25" customHeight="1">
      <c r="B102" s="260"/>
      <c r="C102" s="413"/>
      <c r="D102" s="435"/>
      <c r="E102" s="585"/>
      <c r="F102" s="585"/>
      <c r="G102" s="460"/>
      <c r="H102" s="437"/>
      <c r="J102" s="381"/>
      <c r="K102" s="11"/>
    </row>
    <row r="103" spans="2:11" ht="17.25" customHeight="1">
      <c r="B103" s="260"/>
      <c r="C103" s="413"/>
      <c r="D103" s="435"/>
      <c r="E103" s="585"/>
      <c r="F103" s="585"/>
      <c r="G103" s="455"/>
      <c r="H103" s="437"/>
      <c r="J103" s="381"/>
      <c r="K103" s="11"/>
    </row>
    <row r="104" spans="2:11" ht="17.25" customHeight="1">
      <c r="B104" s="260"/>
      <c r="C104" s="413"/>
      <c r="D104" s="435"/>
      <c r="E104" s="585"/>
      <c r="F104" s="585"/>
      <c r="G104" s="455"/>
      <c r="H104" s="437"/>
      <c r="K104" s="11"/>
    </row>
    <row r="105" spans="2:11" ht="17.25" customHeight="1">
      <c r="B105" s="260"/>
      <c r="C105" s="413"/>
      <c r="D105" s="435"/>
      <c r="E105" s="585"/>
      <c r="F105" s="585"/>
      <c r="G105" s="455"/>
      <c r="H105" s="437"/>
      <c r="K105" s="11"/>
    </row>
    <row r="106" spans="2:11" ht="17.25" customHeight="1">
      <c r="B106" s="260"/>
      <c r="C106" s="413"/>
      <c r="D106" s="435"/>
      <c r="E106" s="585"/>
      <c r="F106" s="585"/>
      <c r="G106" s="455"/>
      <c r="H106" s="437"/>
      <c r="K106" s="11"/>
    </row>
    <row r="107" spans="2:11" ht="17.25" customHeight="1" thickBot="1">
      <c r="B107" s="262"/>
      <c r="C107" s="414"/>
      <c r="D107" s="439"/>
      <c r="E107" s="586"/>
      <c r="F107" s="586"/>
      <c r="G107" s="456"/>
      <c r="H107" s="441"/>
      <c r="K107" s="11"/>
    </row>
    <row r="108" spans="2:11" ht="21.75" customHeight="1" thickBot="1">
      <c r="C108" s="416" t="s">
        <v>49</v>
      </c>
      <c r="D108" s="28">
        <f>SUM(D84:D107)</f>
        <v>0</v>
      </c>
    </row>
  </sheetData>
  <mergeCells count="80">
    <mergeCell ref="D57:F57"/>
    <mergeCell ref="D58:F58"/>
    <mergeCell ref="D59:F59"/>
    <mergeCell ref="G57:H57"/>
    <mergeCell ref="D39:F39"/>
    <mergeCell ref="D40:F40"/>
    <mergeCell ref="D41:F41"/>
    <mergeCell ref="D42:F42"/>
    <mergeCell ref="D43:F43"/>
    <mergeCell ref="G54:H54"/>
    <mergeCell ref="G55:H55"/>
    <mergeCell ref="G56:H56"/>
    <mergeCell ref="D54:F54"/>
    <mergeCell ref="D55:F55"/>
    <mergeCell ref="D56:F56"/>
    <mergeCell ref="G51:H51"/>
    <mergeCell ref="E103:F103"/>
    <mergeCell ref="E104:F104"/>
    <mergeCell ref="E105:F105"/>
    <mergeCell ref="E106:F106"/>
    <mergeCell ref="E107:F107"/>
    <mergeCell ref="E102:F102"/>
    <mergeCell ref="E91:F91"/>
    <mergeCell ref="E92:F92"/>
    <mergeCell ref="E93:F93"/>
    <mergeCell ref="E94:F94"/>
    <mergeCell ref="E95:F95"/>
    <mergeCell ref="E96:F96"/>
    <mergeCell ref="E97:F97"/>
    <mergeCell ref="E98:F98"/>
    <mergeCell ref="E99:F99"/>
    <mergeCell ref="E100:F100"/>
    <mergeCell ref="E101:F101"/>
    <mergeCell ref="E90:F90"/>
    <mergeCell ref="E73:H73"/>
    <mergeCell ref="E74:H74"/>
    <mergeCell ref="E75:H75"/>
    <mergeCell ref="E76:H76"/>
    <mergeCell ref="E83:F83"/>
    <mergeCell ref="E84:F84"/>
    <mergeCell ref="E85:F85"/>
    <mergeCell ref="E86:F86"/>
    <mergeCell ref="E87:F87"/>
    <mergeCell ref="E88:F88"/>
    <mergeCell ref="E89:F89"/>
    <mergeCell ref="E72:H72"/>
    <mergeCell ref="G58:H58"/>
    <mergeCell ref="G59:H59"/>
    <mergeCell ref="E65:H65"/>
    <mergeCell ref="E66:H66"/>
    <mergeCell ref="E67:H67"/>
    <mergeCell ref="E68:H68"/>
    <mergeCell ref="E69:H69"/>
    <mergeCell ref="E70:H70"/>
    <mergeCell ref="E71:H71"/>
    <mergeCell ref="G52:H52"/>
    <mergeCell ref="G53:H53"/>
    <mergeCell ref="D51:F51"/>
    <mergeCell ref="D52:F52"/>
    <mergeCell ref="D53:F53"/>
    <mergeCell ref="G48:H48"/>
    <mergeCell ref="G49:H49"/>
    <mergeCell ref="G50:H50"/>
    <mergeCell ref="D48:F48"/>
    <mergeCell ref="D49:F49"/>
    <mergeCell ref="D50:F50"/>
    <mergeCell ref="G45:H45"/>
    <mergeCell ref="G46:H46"/>
    <mergeCell ref="G47:H47"/>
    <mergeCell ref="D45:F45"/>
    <mergeCell ref="D46:F46"/>
    <mergeCell ref="D47:F47"/>
    <mergeCell ref="G42:H42"/>
    <mergeCell ref="G43:H43"/>
    <mergeCell ref="G44:H44"/>
    <mergeCell ref="D44:F44"/>
    <mergeCell ref="K6:M6"/>
    <mergeCell ref="G39:H39"/>
    <mergeCell ref="G40:H40"/>
    <mergeCell ref="G41:H41"/>
  </mergeCells>
  <phoneticPr fontId="2"/>
  <dataValidations count="5">
    <dataValidation type="list" allowBlank="1" showInputMessage="1" showErrorMessage="1" sqref="H84:H107" xr:uid="{DF398E4A-E865-4BD7-9A7E-7886F0956BB7}">
      <formula1>"◎,〇,△,✕"</formula1>
    </dataValidation>
    <dataValidation type="list" allowBlank="1" showInputMessage="1" showErrorMessage="1" sqref="C84:C107" xr:uid="{9129F674-0D7E-45DA-B169-CCDF3CE41DA3}">
      <formula1>$J$84:$J$103</formula1>
    </dataValidation>
    <dataValidation type="list" allowBlank="1" showInputMessage="1" showErrorMessage="1" sqref="C66:C76" xr:uid="{C3645344-38A4-4757-A40B-509F880D46D7}">
      <formula1>$J$66:$J$72</formula1>
    </dataValidation>
    <dataValidation type="list" allowBlank="1" showInputMessage="1" showErrorMessage="1" sqref="K15" xr:uid="{D3A45A8E-ED25-4F77-A91C-98E79FD8FF21}">
      <formula1>"入力中,確認済"</formula1>
    </dataValidation>
    <dataValidation type="list" allowBlank="1" showInputMessage="1" showErrorMessage="1" sqref="E84:F107" xr:uid="{090E9C6F-B0FE-4C7E-B4BA-E038F56C983A}">
      <formula1>$K$84:$K$86</formula1>
    </dataValidation>
  </dataValidation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Check Box 1">
              <controlPr defaultSize="0" autoFill="0" autoLine="0" autoPict="0">
                <anchor moveWithCells="1">
                  <from>
                    <xdr:col>6</xdr:col>
                    <xdr:colOff>609600</xdr:colOff>
                    <xdr:row>29</xdr:row>
                    <xdr:rowOff>12700</xdr:rowOff>
                  </from>
                  <to>
                    <xdr:col>6</xdr:col>
                    <xdr:colOff>965200</xdr:colOff>
                    <xdr:row>29</xdr:row>
                    <xdr:rowOff>260350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F4CE5-0FC4-47CB-BE5A-2AEC6F441D7C}">
  <dimension ref="A3:M108"/>
  <sheetViews>
    <sheetView showGridLines="0" zoomScale="80" zoomScaleNormal="80" workbookViewId="0">
      <selection activeCell="A5" sqref="A5"/>
    </sheetView>
  </sheetViews>
  <sheetFormatPr defaultColWidth="9" defaultRowHeight="17.25" customHeight="1"/>
  <cols>
    <col min="1" max="1" width="8.25" style="10" customWidth="1"/>
    <col min="2" max="2" width="16.75" style="47" customWidth="1"/>
    <col min="3" max="3" width="16.75" style="61" customWidth="1"/>
    <col min="4" max="4" width="16.75" style="2" customWidth="1"/>
    <col min="5" max="5" width="7.75" style="61" customWidth="1"/>
    <col min="6" max="6" width="23.75" style="61" customWidth="1"/>
    <col min="7" max="8" width="19.83203125" style="2" customWidth="1"/>
    <col min="9" max="9" width="6.33203125" style="2" customWidth="1"/>
    <col min="10" max="10" width="19.5" style="2" bestFit="1" customWidth="1"/>
    <col min="11" max="13" width="23" style="2" customWidth="1"/>
    <col min="14" max="16384" width="9" style="2"/>
  </cols>
  <sheetData>
    <row r="3" spans="1:13" ht="27" customHeight="1"/>
    <row r="4" spans="1:13" ht="23.25" customHeight="1">
      <c r="J4" s="149"/>
      <c r="K4" s="351"/>
      <c r="L4" s="149"/>
      <c r="M4" s="149"/>
    </row>
    <row r="5" spans="1:13" ht="23.25" customHeight="1" thickBot="1">
      <c r="J5" s="8" t="s">
        <v>244</v>
      </c>
      <c r="K5" s="352"/>
      <c r="L5" s="313"/>
      <c r="M5" s="313"/>
    </row>
    <row r="6" spans="1:13" ht="23.25" customHeight="1" thickBot="1">
      <c r="J6" s="154" t="s">
        <v>243</v>
      </c>
      <c r="K6" s="559"/>
      <c r="L6" s="559"/>
      <c r="M6" s="560"/>
    </row>
    <row r="7" spans="1:13" ht="20.25" customHeight="1">
      <c r="J7" s="7"/>
      <c r="K7" s="7"/>
      <c r="L7" s="314"/>
      <c r="M7" s="314"/>
    </row>
    <row r="8" spans="1:13" ht="20.25" customHeight="1" thickBot="1">
      <c r="J8" s="2" t="s">
        <v>175</v>
      </c>
    </row>
    <row r="9" spans="1:13" ht="20.25" customHeight="1" thickBot="1">
      <c r="J9" s="125"/>
      <c r="K9" s="463" t="s">
        <v>162</v>
      </c>
      <c r="L9" s="125" t="s">
        <v>163</v>
      </c>
      <c r="M9" s="462" t="s">
        <v>164</v>
      </c>
    </row>
    <row r="10" spans="1:13" ht="20.25" customHeight="1" thickBot="1">
      <c r="B10" s="48" t="s">
        <v>117</v>
      </c>
      <c r="C10" s="395" t="str">
        <f>①4年間収支計画表!C8</f>
        <v>東京　太郎</v>
      </c>
      <c r="J10" s="117" t="s">
        <v>161</v>
      </c>
      <c r="K10" s="444"/>
      <c r="L10" s="445"/>
      <c r="M10" s="446"/>
    </row>
    <row r="11" spans="1:13" ht="20.25" customHeight="1" thickBot="1">
      <c r="B11" s="136" t="s">
        <v>217</v>
      </c>
      <c r="C11" s="396"/>
      <c r="F11" s="135" t="s">
        <v>65</v>
      </c>
      <c r="J11" s="118" t="s">
        <v>160</v>
      </c>
      <c r="K11" s="447"/>
      <c r="L11" s="448"/>
      <c r="M11" s="449"/>
    </row>
    <row r="12" spans="1:13" ht="20.25" customHeight="1" thickBot="1">
      <c r="C12" s="397" t="s">
        <v>30</v>
      </c>
      <c r="D12" s="13" t="s">
        <v>46</v>
      </c>
      <c r="F12" s="62" t="s">
        <v>53</v>
      </c>
      <c r="G12" s="14" t="s">
        <v>56</v>
      </c>
      <c r="H12" s="15" t="s">
        <v>57</v>
      </c>
      <c r="J12" s="7"/>
      <c r="K12" s="7"/>
      <c r="L12" s="7"/>
      <c r="M12" s="7"/>
    </row>
    <row r="13" spans="1:13" ht="20.25" customHeight="1" thickBot="1">
      <c r="B13" s="49" t="s">
        <v>47</v>
      </c>
      <c r="C13" s="475">
        <f>G21</f>
        <v>0</v>
      </c>
      <c r="D13" s="17">
        <f>C13</f>
        <v>0</v>
      </c>
      <c r="F13" s="54" t="str">
        <f>IF('10月'!F13=0,"",'10月'!F13)</f>
        <v>現金（財布）</v>
      </c>
      <c r="G13" s="150">
        <f>'10月'!H13</f>
        <v>0</v>
      </c>
      <c r="H13" s="355"/>
      <c r="L13" s="131" t="s">
        <v>165</v>
      </c>
      <c r="M13" s="450"/>
    </row>
    <row r="14" spans="1:13" ht="20.25" customHeight="1" thickBot="1">
      <c r="B14" s="49" t="s">
        <v>15</v>
      </c>
      <c r="C14" s="398">
        <f>C35</f>
        <v>0</v>
      </c>
      <c r="D14" s="18">
        <f>D35</f>
        <v>0</v>
      </c>
      <c r="F14" s="54" t="str">
        <f>IF('10月'!F14=0,"",'10月'!F14)</f>
        <v>現金(封筒・貯金箱)</v>
      </c>
      <c r="G14" s="150">
        <f>'10月'!H14</f>
        <v>0</v>
      </c>
      <c r="H14" s="355"/>
    </row>
    <row r="15" spans="1:13" ht="20.25" customHeight="1" thickBot="1">
      <c r="B15" s="49" t="s">
        <v>16</v>
      </c>
      <c r="C15" s="398">
        <f>C60</f>
        <v>0</v>
      </c>
      <c r="D15" s="18">
        <f>D13+D14-D16</f>
        <v>0</v>
      </c>
      <c r="F15" s="54" t="str">
        <f>IF('10月'!F15=0,"",'10月'!F15)</f>
        <v>東京銀行</v>
      </c>
      <c r="G15" s="150">
        <f>'10月'!H15</f>
        <v>0</v>
      </c>
      <c r="H15" s="355"/>
      <c r="J15" s="154" t="s">
        <v>173</v>
      </c>
      <c r="K15" s="357" t="s">
        <v>174</v>
      </c>
    </row>
    <row r="16" spans="1:13" ht="20.25" customHeight="1">
      <c r="A16" s="2"/>
      <c r="B16" s="50" t="s">
        <v>48</v>
      </c>
      <c r="C16" s="399">
        <f>C13+C14-C15</f>
        <v>0</v>
      </c>
      <c r="D16" s="376">
        <f>H21</f>
        <v>0</v>
      </c>
      <c r="E16" s="63"/>
      <c r="F16" s="54" t="str">
        <f>IF('10月'!F16=0,"",'10月'!F16)</f>
        <v>〇〇銀行</v>
      </c>
      <c r="G16" s="150">
        <f>'10月'!H16</f>
        <v>0</v>
      </c>
      <c r="H16" s="355"/>
    </row>
    <row r="17" spans="1:13" ht="20.25" customHeight="1" thickBot="1">
      <c r="A17" s="21"/>
      <c r="B17" s="50" t="s">
        <v>80</v>
      </c>
      <c r="C17" s="400">
        <f>C14-C15</f>
        <v>0</v>
      </c>
      <c r="D17" s="22">
        <f>D14-D15</f>
        <v>0</v>
      </c>
      <c r="E17" s="63"/>
      <c r="F17" s="54" t="str">
        <f>IF('10月'!F17=0,"",'10月'!F17)</f>
        <v>電子マネー、その他</v>
      </c>
      <c r="G17" s="150">
        <f>'10月'!H17</f>
        <v>0</v>
      </c>
      <c r="H17" s="355"/>
    </row>
    <row r="18" spans="1:13" ht="20.25" customHeight="1" thickBot="1">
      <c r="A18" s="21"/>
      <c r="B18" s="50"/>
      <c r="C18" s="401"/>
      <c r="D18" s="137"/>
      <c r="E18" s="63"/>
      <c r="F18" s="55" t="str">
        <f>IF('10月'!F18=0,"",'10月'!F18)</f>
        <v/>
      </c>
      <c r="G18" s="151">
        <f>'10月'!H18</f>
        <v>0</v>
      </c>
      <c r="H18" s="356"/>
    </row>
    <row r="19" spans="1:13" ht="20.25" customHeight="1">
      <c r="A19" s="21"/>
      <c r="B19" s="50"/>
      <c r="C19" s="401"/>
      <c r="D19" s="137"/>
      <c r="E19" s="63"/>
      <c r="F19" s="55" t="str">
        <f>IF('10月'!F19=0,"",'10月'!F19)</f>
        <v/>
      </c>
      <c r="G19" s="151">
        <f>'10月'!H19</f>
        <v>0</v>
      </c>
      <c r="H19" s="356"/>
      <c r="J19" s="358" t="s">
        <v>186</v>
      </c>
      <c r="K19" s="359"/>
      <c r="L19" s="359"/>
      <c r="M19" s="360"/>
    </row>
    <row r="20" spans="1:13" ht="20.25" customHeight="1" thickBot="1">
      <c r="A20" s="21"/>
      <c r="B20" s="51"/>
      <c r="C20" s="66"/>
      <c r="D20" s="20"/>
      <c r="E20" s="63"/>
      <c r="F20" s="56" t="str">
        <f>IF('10月'!F20=0,"",'10月'!F20)</f>
        <v/>
      </c>
      <c r="G20" s="151">
        <f>'10月'!H20</f>
        <v>0</v>
      </c>
      <c r="H20" s="356"/>
      <c r="J20" s="361" t="s">
        <v>177</v>
      </c>
      <c r="K20" s="362"/>
      <c r="L20" s="362"/>
      <c r="M20" s="363"/>
    </row>
    <row r="21" spans="1:13" ht="20.25" customHeight="1" thickBot="1">
      <c r="A21" s="21"/>
      <c r="B21" s="51"/>
      <c r="C21" s="66"/>
      <c r="D21" s="20"/>
      <c r="E21" s="63"/>
      <c r="F21" s="64" t="s">
        <v>49</v>
      </c>
      <c r="G21" s="148">
        <f>SUM(G13:G20)</f>
        <v>0</v>
      </c>
      <c r="H21" s="377">
        <f>SUM(H13:H20)</f>
        <v>0</v>
      </c>
      <c r="J21" s="361"/>
      <c r="K21" s="362"/>
      <c r="L21" s="362"/>
      <c r="M21" s="363"/>
    </row>
    <row r="22" spans="1:13" ht="20.25" customHeight="1">
      <c r="A22" s="21"/>
      <c r="B22" s="51"/>
      <c r="C22" s="66"/>
      <c r="D22" s="20"/>
      <c r="E22" s="63"/>
      <c r="F22" s="64"/>
      <c r="G22" s="315"/>
      <c r="H22" s="378"/>
      <c r="J22" s="361"/>
      <c r="K22" s="362"/>
      <c r="L22" s="362"/>
      <c r="M22" s="363"/>
    </row>
    <row r="23" spans="1:13" ht="20.25" customHeight="1" thickBot="1">
      <c r="A23" s="21"/>
      <c r="B23" s="51"/>
      <c r="C23" s="66"/>
      <c r="D23" s="20"/>
      <c r="E23" s="63"/>
      <c r="F23" s="64"/>
      <c r="G23" s="315"/>
      <c r="H23" s="316"/>
      <c r="J23" s="361"/>
      <c r="K23" s="362"/>
      <c r="L23" s="362"/>
      <c r="M23" s="363"/>
    </row>
    <row r="24" spans="1:13" ht="20.25" customHeight="1" thickBot="1">
      <c r="A24" s="21"/>
      <c r="B24" s="51"/>
      <c r="C24" s="66"/>
      <c r="D24" s="20"/>
      <c r="E24" s="63"/>
      <c r="G24" s="382" t="s">
        <v>226</v>
      </c>
      <c r="H24" s="153">
        <f ca="1">SUMIF(E84:F107,K86,D84:D107)</f>
        <v>0</v>
      </c>
      <c r="J24" s="361"/>
      <c r="K24" s="362"/>
      <c r="L24" s="362"/>
      <c r="M24" s="363"/>
    </row>
    <row r="25" spans="1:13" ht="20.25" customHeight="1">
      <c r="A25" s="21"/>
      <c r="B25" s="51"/>
      <c r="C25" s="66"/>
      <c r="D25" s="20"/>
      <c r="E25" s="63"/>
      <c r="F25" s="64"/>
      <c r="G25" s="9"/>
      <c r="H25" s="72"/>
      <c r="J25" s="364" t="s">
        <v>177</v>
      </c>
      <c r="K25" s="365"/>
      <c r="L25" s="365"/>
      <c r="M25" s="366"/>
    </row>
    <row r="26" spans="1:13" ht="33.75" customHeight="1" thickBot="1">
      <c r="A26" s="21"/>
      <c r="B26" s="135" t="s">
        <v>63</v>
      </c>
      <c r="E26" s="65"/>
      <c r="F26" s="135" t="s">
        <v>66</v>
      </c>
      <c r="G26" s="20"/>
      <c r="J26" s="364"/>
      <c r="K26" s="365"/>
      <c r="L26" s="365"/>
      <c r="M26" s="366"/>
    </row>
    <row r="27" spans="1:13" ht="21" customHeight="1" thickBot="1">
      <c r="A27" s="2"/>
      <c r="B27" s="467" t="s">
        <v>12</v>
      </c>
      <c r="C27" s="60" t="s">
        <v>30</v>
      </c>
      <c r="D27" s="466" t="s">
        <v>46</v>
      </c>
      <c r="E27" s="65"/>
      <c r="F27" s="14" t="s">
        <v>59</v>
      </c>
      <c r="G27" s="253"/>
      <c r="J27" s="364"/>
      <c r="K27" s="365"/>
      <c r="L27" s="365"/>
      <c r="M27" s="366"/>
    </row>
    <row r="28" spans="1:13" ht="21" customHeight="1">
      <c r="A28" s="6"/>
      <c r="B28" s="52" t="s">
        <v>6</v>
      </c>
      <c r="C28" s="402"/>
      <c r="D28" s="24">
        <f>SUMIF($C$66:$C$76,B28,$D$66:$D$76)</f>
        <v>0</v>
      </c>
      <c r="E28" s="65"/>
      <c r="F28" s="25" t="s">
        <v>43</v>
      </c>
      <c r="G28" s="254"/>
      <c r="J28" s="367" t="s">
        <v>179</v>
      </c>
      <c r="K28" s="368"/>
      <c r="L28" s="368"/>
      <c r="M28" s="369"/>
    </row>
    <row r="29" spans="1:13" ht="21" customHeight="1">
      <c r="A29" s="6"/>
      <c r="B29" s="53" t="s">
        <v>55</v>
      </c>
      <c r="C29" s="403"/>
      <c r="D29" s="26">
        <f t="shared" ref="D29:D34" si="0">SUMIF($C$66:$C$76,B29,$D$66:$D$76)</f>
        <v>0</v>
      </c>
      <c r="E29" s="65"/>
      <c r="F29" s="25" t="s">
        <v>60</v>
      </c>
      <c r="G29" s="255"/>
      <c r="J29" s="370" t="s">
        <v>180</v>
      </c>
      <c r="K29" s="368"/>
      <c r="L29" s="368"/>
      <c r="M29" s="369"/>
    </row>
    <row r="30" spans="1:13" ht="21" customHeight="1">
      <c r="A30" s="6"/>
      <c r="B30" s="54" t="s">
        <v>10</v>
      </c>
      <c r="C30" s="404"/>
      <c r="D30" s="26">
        <f t="shared" si="0"/>
        <v>0</v>
      </c>
      <c r="E30" s="65"/>
      <c r="F30" s="25" t="s">
        <v>74</v>
      </c>
      <c r="G30" s="375"/>
      <c r="J30" s="371" t="s">
        <v>190</v>
      </c>
      <c r="K30" s="368"/>
      <c r="L30" s="368"/>
      <c r="M30" s="369"/>
    </row>
    <row r="31" spans="1:13" ht="21" customHeight="1" thickBot="1">
      <c r="A31" s="6"/>
      <c r="B31" s="55" t="s">
        <v>171</v>
      </c>
      <c r="C31" s="405"/>
      <c r="D31" s="26">
        <f t="shared" si="0"/>
        <v>0</v>
      </c>
      <c r="E31" s="65"/>
      <c r="F31" s="68" t="s">
        <v>123</v>
      </c>
      <c r="G31" s="256"/>
      <c r="J31" s="372"/>
      <c r="K31" s="373"/>
      <c r="L31" s="373"/>
      <c r="M31" s="374"/>
    </row>
    <row r="32" spans="1:13" ht="21" customHeight="1">
      <c r="A32" s="6"/>
      <c r="B32" s="55"/>
      <c r="C32" s="405"/>
      <c r="D32" s="26">
        <f t="shared" si="0"/>
        <v>0</v>
      </c>
      <c r="E32" s="65"/>
      <c r="F32" s="2"/>
    </row>
    <row r="33" spans="1:8" ht="21" customHeight="1">
      <c r="A33" s="6"/>
      <c r="B33" s="55"/>
      <c r="C33" s="405"/>
      <c r="D33" s="26">
        <f t="shared" si="0"/>
        <v>0</v>
      </c>
      <c r="E33" s="65"/>
      <c r="F33" s="2"/>
    </row>
    <row r="34" spans="1:8" ht="21" customHeight="1" thickBot="1">
      <c r="A34" s="6"/>
      <c r="B34" s="56"/>
      <c r="C34" s="406"/>
      <c r="D34" s="27">
        <f t="shared" si="0"/>
        <v>0</v>
      </c>
      <c r="E34" s="65"/>
      <c r="F34" s="2"/>
    </row>
    <row r="35" spans="1:8" ht="21" customHeight="1" thickBot="1">
      <c r="A35" s="6"/>
      <c r="B35" s="57" t="s">
        <v>49</v>
      </c>
      <c r="C35" s="407">
        <f>SUM(C28:C34)</f>
        <v>0</v>
      </c>
      <c r="D35" s="28">
        <f>SUM(D28:D34)</f>
        <v>0</v>
      </c>
      <c r="E35" s="65"/>
      <c r="F35" s="65"/>
      <c r="G35" s="20"/>
    </row>
    <row r="36" spans="1:8" ht="21" customHeight="1">
      <c r="A36" s="6"/>
      <c r="B36" s="2"/>
      <c r="C36" s="66"/>
      <c r="E36" s="7"/>
      <c r="F36" s="65"/>
      <c r="G36" s="20"/>
    </row>
    <row r="37" spans="1:8" ht="22.5" customHeight="1">
      <c r="A37" s="6"/>
      <c r="B37" s="51"/>
      <c r="D37" s="7"/>
      <c r="E37" s="65"/>
      <c r="F37" s="65"/>
      <c r="G37" s="20"/>
    </row>
    <row r="38" spans="1:8" ht="32.25" customHeight="1" thickBot="1">
      <c r="B38" s="135" t="s">
        <v>64</v>
      </c>
      <c r="H38" s="1"/>
    </row>
    <row r="39" spans="1:8" ht="22.5" customHeight="1" thickBot="1">
      <c r="B39" s="124" t="s">
        <v>12</v>
      </c>
      <c r="C39" s="429" t="s">
        <v>30</v>
      </c>
      <c r="D39" s="562" t="s">
        <v>58</v>
      </c>
      <c r="E39" s="562"/>
      <c r="F39" s="562"/>
      <c r="G39" s="562" t="s">
        <v>73</v>
      </c>
      <c r="H39" s="563"/>
    </row>
    <row r="40" spans="1:8" ht="17.25" customHeight="1">
      <c r="B40" s="126" t="str">
        <f>J84</f>
        <v>学費</v>
      </c>
      <c r="C40" s="408"/>
      <c r="D40" s="564"/>
      <c r="E40" s="564"/>
      <c r="F40" s="564"/>
      <c r="G40" s="565"/>
      <c r="H40" s="566"/>
    </row>
    <row r="41" spans="1:8" ht="17.25" customHeight="1">
      <c r="B41" s="127" t="str">
        <f t="shared" ref="B41:B55" si="1">J85</f>
        <v>教材費・その他学校関係</v>
      </c>
      <c r="C41" s="409"/>
      <c r="D41" s="567"/>
      <c r="E41" s="567"/>
      <c r="F41" s="567"/>
      <c r="G41" s="568"/>
      <c r="H41" s="569"/>
    </row>
    <row r="42" spans="1:8" ht="17.25" customHeight="1">
      <c r="B42" s="127" t="str">
        <f t="shared" si="1"/>
        <v>定期券・その他交通費</v>
      </c>
      <c r="C42" s="409"/>
      <c r="D42" s="567"/>
      <c r="E42" s="567"/>
      <c r="F42" s="567"/>
      <c r="G42" s="568"/>
      <c r="H42" s="569"/>
    </row>
    <row r="43" spans="1:8" ht="17.25" customHeight="1">
      <c r="B43" s="127" t="str">
        <f t="shared" si="1"/>
        <v>国民健康保険</v>
      </c>
      <c r="C43" s="409"/>
      <c r="D43" s="567"/>
      <c r="E43" s="567"/>
      <c r="F43" s="567"/>
      <c r="G43" s="568"/>
      <c r="H43" s="569"/>
    </row>
    <row r="44" spans="1:8" ht="17.25" customHeight="1">
      <c r="B44" s="127" t="str">
        <f t="shared" si="1"/>
        <v>家具・家電</v>
      </c>
      <c r="C44" s="409"/>
      <c r="D44" s="567"/>
      <c r="E44" s="567"/>
      <c r="F44" s="567"/>
      <c r="G44" s="568"/>
      <c r="H44" s="569"/>
    </row>
    <row r="45" spans="1:8" ht="17.25" customHeight="1">
      <c r="B45" s="127" t="str">
        <f t="shared" si="1"/>
        <v>引越費用</v>
      </c>
      <c r="C45" s="409"/>
      <c r="D45" s="567"/>
      <c r="E45" s="567"/>
      <c r="F45" s="567"/>
      <c r="G45" s="568"/>
      <c r="H45" s="569"/>
    </row>
    <row r="46" spans="1:8" ht="17.25" customHeight="1">
      <c r="B46" s="127" t="str">
        <f t="shared" si="1"/>
        <v>敷金礼金・家賃更新</v>
      </c>
      <c r="C46" s="409"/>
      <c r="D46" s="567"/>
      <c r="E46" s="567"/>
      <c r="F46" s="567"/>
      <c r="G46" s="568"/>
      <c r="H46" s="569"/>
    </row>
    <row r="47" spans="1:8" ht="17.25" customHeight="1">
      <c r="B47" s="127" t="str">
        <f t="shared" si="1"/>
        <v>家賃</v>
      </c>
      <c r="C47" s="409"/>
      <c r="D47" s="567"/>
      <c r="E47" s="567"/>
      <c r="F47" s="567"/>
      <c r="G47" s="568"/>
      <c r="H47" s="569"/>
    </row>
    <row r="48" spans="1:8" ht="17.25" customHeight="1">
      <c r="B48" s="127" t="str">
        <f t="shared" si="1"/>
        <v>食費</v>
      </c>
      <c r="C48" s="409"/>
      <c r="D48" s="567"/>
      <c r="E48" s="567"/>
      <c r="F48" s="567"/>
      <c r="G48" s="568"/>
      <c r="H48" s="569"/>
    </row>
    <row r="49" spans="1:11" s="30" customFormat="1" ht="17.25" customHeight="1">
      <c r="A49" s="10"/>
      <c r="B49" s="127" t="str">
        <f t="shared" si="1"/>
        <v>日用品</v>
      </c>
      <c r="C49" s="409"/>
      <c r="D49" s="567"/>
      <c r="E49" s="567"/>
      <c r="F49" s="567"/>
      <c r="G49" s="568"/>
      <c r="H49" s="569"/>
      <c r="K49" s="2"/>
    </row>
    <row r="50" spans="1:11" s="30" customFormat="1" ht="17.25" customHeight="1">
      <c r="A50" s="10"/>
      <c r="B50" s="127" t="str">
        <f t="shared" si="1"/>
        <v>水道光熱費</v>
      </c>
      <c r="C50" s="409"/>
      <c r="D50" s="567"/>
      <c r="E50" s="567"/>
      <c r="F50" s="567"/>
      <c r="G50" s="568"/>
      <c r="H50" s="569"/>
      <c r="K50" s="2"/>
    </row>
    <row r="51" spans="1:11" s="30" customFormat="1" ht="17.25" customHeight="1">
      <c r="A51" s="10"/>
      <c r="B51" s="127" t="str">
        <f t="shared" si="1"/>
        <v>通信費</v>
      </c>
      <c r="C51" s="409"/>
      <c r="D51" s="567"/>
      <c r="E51" s="567"/>
      <c r="F51" s="567"/>
      <c r="G51" s="568"/>
      <c r="H51" s="569"/>
      <c r="K51" s="2"/>
    </row>
    <row r="52" spans="1:11" s="30" customFormat="1" ht="17.25" customHeight="1">
      <c r="A52" s="10"/>
      <c r="B52" s="127" t="str">
        <f t="shared" si="1"/>
        <v>被服費</v>
      </c>
      <c r="C52" s="409"/>
      <c r="D52" s="567"/>
      <c r="E52" s="567"/>
      <c r="F52" s="567"/>
      <c r="G52" s="568"/>
      <c r="H52" s="569"/>
      <c r="K52" s="2"/>
    </row>
    <row r="53" spans="1:11" s="30" customFormat="1" ht="17.25" customHeight="1">
      <c r="A53" s="10"/>
      <c r="B53" s="127" t="str">
        <f t="shared" si="1"/>
        <v>交際費・趣味・娯楽</v>
      </c>
      <c r="C53" s="409"/>
      <c r="D53" s="567"/>
      <c r="E53" s="567"/>
      <c r="F53" s="567"/>
      <c r="G53" s="568"/>
      <c r="H53" s="569"/>
      <c r="K53" s="2"/>
    </row>
    <row r="54" spans="1:11" s="30" customFormat="1" ht="17.25" customHeight="1">
      <c r="A54" s="10"/>
      <c r="B54" s="127" t="str">
        <f t="shared" si="1"/>
        <v>医療費</v>
      </c>
      <c r="C54" s="409"/>
      <c r="D54" s="567"/>
      <c r="E54" s="567"/>
      <c r="F54" s="567"/>
      <c r="G54" s="568"/>
      <c r="H54" s="569"/>
      <c r="K54" s="2"/>
    </row>
    <row r="55" spans="1:11" s="30" customFormat="1" ht="17.25" customHeight="1">
      <c r="A55" s="10"/>
      <c r="B55" s="127" t="str">
        <f t="shared" si="1"/>
        <v>臨時支出</v>
      </c>
      <c r="C55" s="409"/>
      <c r="D55" s="567"/>
      <c r="E55" s="567"/>
      <c r="F55" s="567"/>
      <c r="G55" s="568"/>
      <c r="H55" s="569"/>
      <c r="K55" s="2"/>
    </row>
    <row r="56" spans="1:11" s="30" customFormat="1" ht="17.25" customHeight="1">
      <c r="A56" s="10"/>
      <c r="B56" s="127" t="str">
        <f>J100&amp;""</f>
        <v>使途不明金</v>
      </c>
      <c r="C56" s="409"/>
      <c r="D56" s="567"/>
      <c r="E56" s="567"/>
      <c r="F56" s="567"/>
      <c r="G56" s="568"/>
      <c r="H56" s="569"/>
      <c r="K56" s="2"/>
    </row>
    <row r="57" spans="1:11" s="30" customFormat="1" ht="17.25" customHeight="1">
      <c r="A57" s="10"/>
      <c r="B57" s="127" t="str">
        <f>J101&amp;""</f>
        <v/>
      </c>
      <c r="C57" s="409"/>
      <c r="D57" s="567"/>
      <c r="E57" s="567"/>
      <c r="F57" s="567"/>
      <c r="G57" s="568"/>
      <c r="H57" s="569"/>
      <c r="K57" s="2"/>
    </row>
    <row r="58" spans="1:11" s="30" customFormat="1" ht="17.25" customHeight="1">
      <c r="A58" s="10"/>
      <c r="B58" s="127" t="str">
        <f>J102&amp;""</f>
        <v/>
      </c>
      <c r="C58" s="409"/>
      <c r="D58" s="567"/>
      <c r="E58" s="567"/>
      <c r="F58" s="567"/>
      <c r="G58" s="568"/>
      <c r="H58" s="569"/>
      <c r="K58" s="2"/>
    </row>
    <row r="59" spans="1:11" s="30" customFormat="1" ht="17.25" customHeight="1" thickBot="1">
      <c r="B59" s="128" t="str">
        <f>J103&amp;""</f>
        <v/>
      </c>
      <c r="C59" s="410"/>
      <c r="D59" s="572"/>
      <c r="E59" s="572"/>
      <c r="F59" s="572"/>
      <c r="G59" s="573"/>
      <c r="H59" s="574"/>
      <c r="K59" s="2"/>
    </row>
    <row r="60" spans="1:11" s="30" customFormat="1" ht="24.75" customHeight="1" thickBot="1">
      <c r="B60" s="57" t="s">
        <v>49</v>
      </c>
      <c r="C60" s="407">
        <f>SUM(C40:C59)</f>
        <v>0</v>
      </c>
      <c r="D60" s="20"/>
      <c r="E60" s="66"/>
      <c r="F60" s="66"/>
      <c r="G60" s="7"/>
      <c r="K60" s="2"/>
    </row>
    <row r="61" spans="1:11" s="30" customFormat="1" ht="17.25" customHeight="1">
      <c r="B61" s="58"/>
      <c r="C61" s="59"/>
      <c r="E61" s="59"/>
      <c r="F61" s="59"/>
      <c r="K61" s="2"/>
    </row>
    <row r="62" spans="1:11" s="30" customFormat="1" ht="16.5" customHeight="1">
      <c r="A62" s="10"/>
      <c r="B62" s="59"/>
      <c r="C62" s="59"/>
      <c r="E62" s="59"/>
      <c r="F62" s="59"/>
    </row>
    <row r="63" spans="1:11" s="30" customFormat="1" ht="30" customHeight="1">
      <c r="A63" s="10"/>
      <c r="B63" s="135" t="s">
        <v>94</v>
      </c>
      <c r="C63" s="59"/>
      <c r="E63" s="59"/>
      <c r="F63" s="59"/>
    </row>
    <row r="64" spans="1:11" s="30" customFormat="1" ht="27" customHeight="1" thickBot="1">
      <c r="A64" s="10"/>
      <c r="B64" s="138" t="s">
        <v>67</v>
      </c>
      <c r="C64" s="59"/>
      <c r="E64" s="59"/>
      <c r="F64" s="59"/>
    </row>
    <row r="65" spans="1:10" s="30" customFormat="1" ht="17.25" customHeight="1" thickBot="1">
      <c r="A65" s="10"/>
      <c r="B65" s="60" t="s">
        <v>50</v>
      </c>
      <c r="C65" s="464" t="s">
        <v>12</v>
      </c>
      <c r="D65" s="465" t="s">
        <v>51</v>
      </c>
      <c r="E65" s="575" t="s">
        <v>7</v>
      </c>
      <c r="F65" s="576"/>
      <c r="G65" s="576"/>
      <c r="H65" s="577"/>
      <c r="J65" s="71" t="s">
        <v>125</v>
      </c>
    </row>
    <row r="66" spans="1:10" s="30" customFormat="1" ht="17.25" customHeight="1">
      <c r="A66" s="10"/>
      <c r="B66" s="259"/>
      <c r="C66" s="412"/>
      <c r="D66" s="451"/>
      <c r="E66" s="578"/>
      <c r="F66" s="578"/>
      <c r="G66" s="578"/>
      <c r="H66" s="579"/>
      <c r="J66" s="70" t="s">
        <v>6</v>
      </c>
    </row>
    <row r="67" spans="1:10" s="30" customFormat="1" ht="17.25" customHeight="1">
      <c r="A67" s="10"/>
      <c r="B67" s="260"/>
      <c r="C67" s="413"/>
      <c r="D67" s="452"/>
      <c r="E67" s="580"/>
      <c r="F67" s="580"/>
      <c r="G67" s="580"/>
      <c r="H67" s="581"/>
      <c r="J67" s="70" t="s">
        <v>55</v>
      </c>
    </row>
    <row r="68" spans="1:10" s="30" customFormat="1" ht="17.25" customHeight="1">
      <c r="A68" s="10"/>
      <c r="B68" s="260"/>
      <c r="C68" s="413"/>
      <c r="D68" s="452"/>
      <c r="E68" s="580"/>
      <c r="F68" s="580"/>
      <c r="G68" s="580"/>
      <c r="H68" s="581"/>
      <c r="J68" s="70" t="s">
        <v>10</v>
      </c>
    </row>
    <row r="69" spans="1:10" s="30" customFormat="1" ht="17.25" customHeight="1">
      <c r="A69" s="10"/>
      <c r="B69" s="260"/>
      <c r="C69" s="413"/>
      <c r="D69" s="452"/>
      <c r="E69" s="580"/>
      <c r="F69" s="580"/>
      <c r="G69" s="580"/>
      <c r="H69" s="581"/>
      <c r="J69" s="70" t="s">
        <v>35</v>
      </c>
    </row>
    <row r="70" spans="1:10" s="30" customFormat="1" ht="17.25" customHeight="1">
      <c r="A70" s="10"/>
      <c r="B70" s="260"/>
      <c r="C70" s="413"/>
      <c r="D70" s="452"/>
      <c r="E70" s="580"/>
      <c r="F70" s="580"/>
      <c r="G70" s="580"/>
      <c r="H70" s="581"/>
      <c r="J70" s="474"/>
    </row>
    <row r="71" spans="1:10" ht="17.25" customHeight="1">
      <c r="B71" s="260"/>
      <c r="C71" s="413"/>
      <c r="D71" s="452"/>
      <c r="E71" s="580"/>
      <c r="F71" s="580"/>
      <c r="G71" s="580"/>
      <c r="H71" s="581"/>
      <c r="J71" s="261"/>
    </row>
    <row r="72" spans="1:10" ht="17.25" customHeight="1">
      <c r="B72" s="260"/>
      <c r="C72" s="413"/>
      <c r="D72" s="452"/>
      <c r="E72" s="580"/>
      <c r="F72" s="580"/>
      <c r="G72" s="580"/>
      <c r="H72" s="581"/>
      <c r="J72" s="261"/>
    </row>
    <row r="73" spans="1:10" ht="17.25" customHeight="1">
      <c r="B73" s="260"/>
      <c r="C73" s="413"/>
      <c r="D73" s="452"/>
      <c r="E73" s="580"/>
      <c r="F73" s="580"/>
      <c r="G73" s="580"/>
      <c r="H73" s="581"/>
    </row>
    <row r="74" spans="1:10" ht="17.25" customHeight="1">
      <c r="B74" s="260"/>
      <c r="C74" s="413"/>
      <c r="D74" s="452"/>
      <c r="E74" s="580"/>
      <c r="F74" s="580"/>
      <c r="G74" s="580"/>
      <c r="H74" s="581"/>
    </row>
    <row r="75" spans="1:10" ht="17.25" customHeight="1">
      <c r="B75" s="260"/>
      <c r="C75" s="413"/>
      <c r="D75" s="452"/>
      <c r="E75" s="580"/>
      <c r="F75" s="580"/>
      <c r="G75" s="580"/>
      <c r="H75" s="581"/>
    </row>
    <row r="76" spans="1:10" ht="17.25" customHeight="1" thickBot="1">
      <c r="B76" s="262"/>
      <c r="C76" s="414"/>
      <c r="D76" s="453"/>
      <c r="E76" s="582"/>
      <c r="F76" s="582"/>
      <c r="G76" s="582"/>
      <c r="H76" s="583"/>
    </row>
    <row r="77" spans="1:10" ht="27.75" customHeight="1" thickBot="1">
      <c r="B77" s="51"/>
      <c r="C77" s="415" t="s">
        <v>49</v>
      </c>
      <c r="D77" s="28">
        <f>SUM(D66:D76)</f>
        <v>0</v>
      </c>
      <c r="E77" s="66"/>
      <c r="F77" s="66"/>
      <c r="G77" s="7"/>
      <c r="H77" s="7"/>
    </row>
    <row r="78" spans="1:10" ht="27.75" customHeight="1">
      <c r="B78" s="51"/>
      <c r="C78" s="415"/>
      <c r="D78" s="20"/>
      <c r="E78" s="66"/>
      <c r="F78" s="66"/>
      <c r="G78" s="7"/>
      <c r="H78" s="7"/>
    </row>
    <row r="79" spans="1:10" ht="27.75" customHeight="1">
      <c r="B79" s="51"/>
      <c r="C79" s="415"/>
      <c r="D79" s="20"/>
      <c r="E79" s="66"/>
      <c r="F79" s="66"/>
      <c r="G79" s="7"/>
      <c r="H79" s="7"/>
    </row>
    <row r="80" spans="1:10" ht="17.25" customHeight="1">
      <c r="B80" s="51"/>
      <c r="C80" s="66"/>
      <c r="D80" s="7"/>
      <c r="E80" s="66"/>
      <c r="F80" s="66"/>
      <c r="G80" s="7"/>
      <c r="H80" s="7"/>
    </row>
    <row r="81" spans="1:12" ht="29.25" customHeight="1">
      <c r="B81" s="138" t="s">
        <v>68</v>
      </c>
      <c r="C81" s="66"/>
      <c r="D81" s="7"/>
      <c r="E81" s="66"/>
      <c r="F81" s="66"/>
      <c r="G81" s="7"/>
      <c r="H81" s="7"/>
    </row>
    <row r="82" spans="1:12" ht="29.25" customHeight="1" thickBot="1">
      <c r="B82" s="152" t="s">
        <v>172</v>
      </c>
      <c r="C82" s="66"/>
      <c r="D82" s="7"/>
      <c r="E82" s="66"/>
      <c r="F82" s="66"/>
      <c r="G82" s="7"/>
      <c r="H82" s="7"/>
    </row>
    <row r="83" spans="1:12" s="30" customFormat="1" ht="17.25" customHeight="1" thickBot="1">
      <c r="A83" s="10"/>
      <c r="B83" s="60" t="s">
        <v>50</v>
      </c>
      <c r="C83" s="464" t="s">
        <v>12</v>
      </c>
      <c r="D83" s="461" t="s">
        <v>51</v>
      </c>
      <c r="E83" s="575" t="s">
        <v>221</v>
      </c>
      <c r="F83" s="577"/>
      <c r="G83" s="473" t="s">
        <v>7</v>
      </c>
      <c r="H83" s="466" t="s">
        <v>52</v>
      </c>
      <c r="J83" s="71" t="s">
        <v>125</v>
      </c>
      <c r="K83" s="71" t="s">
        <v>222</v>
      </c>
    </row>
    <row r="84" spans="1:12" ht="17.25" customHeight="1">
      <c r="B84" s="430"/>
      <c r="C84" s="431"/>
      <c r="D84" s="432"/>
      <c r="E84" s="584"/>
      <c r="F84" s="584"/>
      <c r="G84" s="454"/>
      <c r="H84" s="434"/>
      <c r="I84" s="30"/>
      <c r="J84" s="379" t="s">
        <v>5</v>
      </c>
      <c r="K84" s="379" t="s">
        <v>223</v>
      </c>
      <c r="L84" s="61" t="s">
        <v>260</v>
      </c>
    </row>
    <row r="85" spans="1:12" ht="17.25" customHeight="1">
      <c r="B85" s="260"/>
      <c r="C85" s="413"/>
      <c r="D85" s="435"/>
      <c r="E85" s="585"/>
      <c r="F85" s="585"/>
      <c r="G85" s="455"/>
      <c r="H85" s="437"/>
      <c r="I85" s="30"/>
      <c r="J85" s="379" t="s">
        <v>247</v>
      </c>
      <c r="K85" s="379" t="s">
        <v>224</v>
      </c>
      <c r="L85" s="383" t="s">
        <v>259</v>
      </c>
    </row>
    <row r="86" spans="1:12" ht="17.25" customHeight="1">
      <c r="B86" s="260"/>
      <c r="C86" s="413"/>
      <c r="D86" s="435"/>
      <c r="E86" s="585"/>
      <c r="F86" s="585"/>
      <c r="G86" s="455"/>
      <c r="H86" s="437"/>
      <c r="I86" s="30"/>
      <c r="J86" s="379" t="s">
        <v>248</v>
      </c>
      <c r="K86" s="379" t="s">
        <v>225</v>
      </c>
      <c r="L86" s="61" t="s">
        <v>261</v>
      </c>
    </row>
    <row r="87" spans="1:12" ht="17.25" customHeight="1">
      <c r="B87" s="260"/>
      <c r="C87" s="413"/>
      <c r="D87" s="435"/>
      <c r="E87" s="585"/>
      <c r="F87" s="585"/>
      <c r="G87" s="455"/>
      <c r="H87" s="437"/>
      <c r="I87" s="30"/>
      <c r="J87" s="379" t="s">
        <v>3</v>
      </c>
    </row>
    <row r="88" spans="1:12" ht="17.25" customHeight="1">
      <c r="B88" s="260"/>
      <c r="C88" s="413"/>
      <c r="D88" s="435"/>
      <c r="E88" s="585"/>
      <c r="F88" s="585"/>
      <c r="G88" s="455"/>
      <c r="H88" s="437"/>
      <c r="I88" s="30"/>
      <c r="J88" s="379" t="s">
        <v>249</v>
      </c>
      <c r="K88" s="353"/>
    </row>
    <row r="89" spans="1:12" ht="17.25" customHeight="1">
      <c r="B89" s="260"/>
      <c r="C89" s="413"/>
      <c r="D89" s="435"/>
      <c r="E89" s="585"/>
      <c r="F89" s="585"/>
      <c r="G89" s="455"/>
      <c r="H89" s="437"/>
      <c r="J89" s="379" t="s">
        <v>250</v>
      </c>
      <c r="K89" s="354"/>
    </row>
    <row r="90" spans="1:12" ht="17.25" customHeight="1">
      <c r="B90" s="260"/>
      <c r="C90" s="413"/>
      <c r="D90" s="435"/>
      <c r="E90" s="585"/>
      <c r="F90" s="585"/>
      <c r="G90" s="455"/>
      <c r="H90" s="437"/>
      <c r="J90" s="379" t="s">
        <v>251</v>
      </c>
      <c r="K90" s="312"/>
    </row>
    <row r="91" spans="1:12" ht="17.25" customHeight="1">
      <c r="B91" s="260"/>
      <c r="C91" s="413"/>
      <c r="D91" s="435"/>
      <c r="E91" s="585"/>
      <c r="F91" s="585"/>
      <c r="G91" s="455"/>
      <c r="H91" s="437"/>
      <c r="J91" s="380" t="s">
        <v>252</v>
      </c>
      <c r="K91" s="11"/>
    </row>
    <row r="92" spans="1:12" ht="17.25" customHeight="1">
      <c r="B92" s="260"/>
      <c r="C92" s="413"/>
      <c r="D92" s="435"/>
      <c r="E92" s="585"/>
      <c r="F92" s="585"/>
      <c r="G92" s="455"/>
      <c r="H92" s="437"/>
      <c r="J92" s="380" t="s">
        <v>253</v>
      </c>
    </row>
    <row r="93" spans="1:12" ht="17.25" customHeight="1">
      <c r="B93" s="260"/>
      <c r="C93" s="413"/>
      <c r="D93" s="435"/>
      <c r="E93" s="585"/>
      <c r="F93" s="585"/>
      <c r="G93" s="455"/>
      <c r="H93" s="437"/>
      <c r="J93" s="380" t="s">
        <v>166</v>
      </c>
    </row>
    <row r="94" spans="1:12" ht="17.25" customHeight="1">
      <c r="B94" s="260"/>
      <c r="C94" s="413"/>
      <c r="D94" s="435"/>
      <c r="E94" s="585"/>
      <c r="F94" s="585"/>
      <c r="G94" s="455"/>
      <c r="H94" s="437"/>
      <c r="J94" s="379" t="s">
        <v>0</v>
      </c>
    </row>
    <row r="95" spans="1:12" ht="17.25" customHeight="1">
      <c r="B95" s="260"/>
      <c r="C95" s="413"/>
      <c r="D95" s="435"/>
      <c r="E95" s="585"/>
      <c r="F95" s="585"/>
      <c r="G95" s="455"/>
      <c r="H95" s="437"/>
      <c r="J95" s="380" t="s">
        <v>2</v>
      </c>
    </row>
    <row r="96" spans="1:12" ht="17.25" customHeight="1">
      <c r="B96" s="260"/>
      <c r="C96" s="413"/>
      <c r="D96" s="435"/>
      <c r="E96" s="585"/>
      <c r="F96" s="585"/>
      <c r="G96" s="455"/>
      <c r="H96" s="437"/>
      <c r="J96" s="380" t="s">
        <v>254</v>
      </c>
    </row>
    <row r="97" spans="2:11" ht="17.25" customHeight="1">
      <c r="B97" s="260"/>
      <c r="C97" s="413"/>
      <c r="D97" s="435"/>
      <c r="E97" s="585"/>
      <c r="F97" s="585"/>
      <c r="G97" s="455"/>
      <c r="H97" s="437"/>
      <c r="J97" s="380" t="s">
        <v>102</v>
      </c>
    </row>
    <row r="98" spans="2:11" ht="17.25" customHeight="1">
      <c r="B98" s="260"/>
      <c r="C98" s="413"/>
      <c r="D98" s="435"/>
      <c r="E98" s="585"/>
      <c r="F98" s="585"/>
      <c r="G98" s="455"/>
      <c r="H98" s="437"/>
      <c r="J98" s="380" t="s">
        <v>255</v>
      </c>
      <c r="K98" s="11"/>
    </row>
    <row r="99" spans="2:11" ht="17.25" customHeight="1">
      <c r="B99" s="260"/>
      <c r="C99" s="413"/>
      <c r="D99" s="435"/>
      <c r="E99" s="585"/>
      <c r="F99" s="585"/>
      <c r="G99" s="455"/>
      <c r="H99" s="437"/>
      <c r="J99" s="379" t="s">
        <v>256</v>
      </c>
      <c r="K99" s="11"/>
    </row>
    <row r="100" spans="2:11" ht="17.25" customHeight="1">
      <c r="B100" s="260"/>
      <c r="C100" s="413"/>
      <c r="D100" s="435"/>
      <c r="E100" s="585"/>
      <c r="F100" s="585"/>
      <c r="G100" s="455"/>
      <c r="H100" s="437"/>
      <c r="J100" s="379" t="s">
        <v>257</v>
      </c>
      <c r="K100" s="11"/>
    </row>
    <row r="101" spans="2:11" ht="17.25" customHeight="1">
      <c r="B101" s="260"/>
      <c r="C101" s="413"/>
      <c r="D101" s="435"/>
      <c r="E101" s="585"/>
      <c r="F101" s="585"/>
      <c r="G101" s="455"/>
      <c r="H101" s="437"/>
      <c r="J101" s="381"/>
      <c r="K101" s="11"/>
    </row>
    <row r="102" spans="2:11" ht="17.25" customHeight="1">
      <c r="B102" s="260"/>
      <c r="C102" s="413"/>
      <c r="D102" s="435"/>
      <c r="E102" s="585"/>
      <c r="F102" s="585"/>
      <c r="G102" s="460"/>
      <c r="H102" s="437"/>
      <c r="J102" s="381"/>
      <c r="K102" s="11"/>
    </row>
    <row r="103" spans="2:11" ht="17.25" customHeight="1">
      <c r="B103" s="260"/>
      <c r="C103" s="413"/>
      <c r="D103" s="435"/>
      <c r="E103" s="585"/>
      <c r="F103" s="585"/>
      <c r="G103" s="455"/>
      <c r="H103" s="437"/>
      <c r="J103" s="381"/>
      <c r="K103" s="11"/>
    </row>
    <row r="104" spans="2:11" ht="17.25" customHeight="1">
      <c r="B104" s="260"/>
      <c r="C104" s="413"/>
      <c r="D104" s="435"/>
      <c r="E104" s="585"/>
      <c r="F104" s="585"/>
      <c r="G104" s="455"/>
      <c r="H104" s="437"/>
      <c r="K104" s="11"/>
    </row>
    <row r="105" spans="2:11" ht="17.25" customHeight="1">
      <c r="B105" s="260"/>
      <c r="C105" s="413"/>
      <c r="D105" s="435"/>
      <c r="E105" s="585"/>
      <c r="F105" s="585"/>
      <c r="G105" s="455"/>
      <c r="H105" s="437"/>
      <c r="K105" s="11"/>
    </row>
    <row r="106" spans="2:11" ht="17.25" customHeight="1">
      <c r="B106" s="260"/>
      <c r="C106" s="413"/>
      <c r="D106" s="435"/>
      <c r="E106" s="585"/>
      <c r="F106" s="585"/>
      <c r="G106" s="455"/>
      <c r="H106" s="437"/>
      <c r="K106" s="11"/>
    </row>
    <row r="107" spans="2:11" ht="17.25" customHeight="1" thickBot="1">
      <c r="B107" s="262"/>
      <c r="C107" s="414"/>
      <c r="D107" s="439"/>
      <c r="E107" s="586"/>
      <c r="F107" s="586"/>
      <c r="G107" s="456"/>
      <c r="H107" s="441"/>
      <c r="K107" s="11"/>
    </row>
    <row r="108" spans="2:11" ht="21.75" customHeight="1" thickBot="1">
      <c r="C108" s="416" t="s">
        <v>49</v>
      </c>
      <c r="D108" s="28">
        <f>SUM(D84:D107)</f>
        <v>0</v>
      </c>
    </row>
  </sheetData>
  <mergeCells count="80">
    <mergeCell ref="E107:F107"/>
    <mergeCell ref="E101:F101"/>
    <mergeCell ref="E102:F102"/>
    <mergeCell ref="E103:F103"/>
    <mergeCell ref="E104:F104"/>
    <mergeCell ref="E105:F105"/>
    <mergeCell ref="E106:F106"/>
    <mergeCell ref="E100:F100"/>
    <mergeCell ref="E89:F89"/>
    <mergeCell ref="E90:F90"/>
    <mergeCell ref="E91:F91"/>
    <mergeCell ref="E92:F92"/>
    <mergeCell ref="E93:F93"/>
    <mergeCell ref="E94:F94"/>
    <mergeCell ref="E95:F95"/>
    <mergeCell ref="E96:F96"/>
    <mergeCell ref="E97:F97"/>
    <mergeCell ref="E98:F98"/>
    <mergeCell ref="E99:F99"/>
    <mergeCell ref="E88:F88"/>
    <mergeCell ref="E71:H71"/>
    <mergeCell ref="E72:H72"/>
    <mergeCell ref="E73:H73"/>
    <mergeCell ref="E74:H74"/>
    <mergeCell ref="E75:H75"/>
    <mergeCell ref="E76:H76"/>
    <mergeCell ref="E83:F83"/>
    <mergeCell ref="E84:F84"/>
    <mergeCell ref="E85:F85"/>
    <mergeCell ref="E86:F86"/>
    <mergeCell ref="E87:F87"/>
    <mergeCell ref="E70:H70"/>
    <mergeCell ref="D57:F57"/>
    <mergeCell ref="G57:H57"/>
    <mergeCell ref="D58:F58"/>
    <mergeCell ref="G58:H58"/>
    <mergeCell ref="D59:F59"/>
    <mergeCell ref="G59:H59"/>
    <mergeCell ref="E65:H65"/>
    <mergeCell ref="E66:H66"/>
    <mergeCell ref="E67:H67"/>
    <mergeCell ref="E68:H68"/>
    <mergeCell ref="E69:H69"/>
    <mergeCell ref="D54:F54"/>
    <mergeCell ref="G54:H54"/>
    <mergeCell ref="D55:F55"/>
    <mergeCell ref="G55:H55"/>
    <mergeCell ref="D56:F56"/>
    <mergeCell ref="G56:H56"/>
    <mergeCell ref="D51:F51"/>
    <mergeCell ref="G51:H51"/>
    <mergeCell ref="D52:F52"/>
    <mergeCell ref="G52:H52"/>
    <mergeCell ref="D53:F53"/>
    <mergeCell ref="G53:H53"/>
    <mergeCell ref="D48:F48"/>
    <mergeCell ref="G48:H48"/>
    <mergeCell ref="D49:F49"/>
    <mergeCell ref="G49:H49"/>
    <mergeCell ref="D50:F50"/>
    <mergeCell ref="G50:H50"/>
    <mergeCell ref="D45:F45"/>
    <mergeCell ref="G45:H45"/>
    <mergeCell ref="D46:F46"/>
    <mergeCell ref="G46:H46"/>
    <mergeCell ref="D47:F47"/>
    <mergeCell ref="G47:H47"/>
    <mergeCell ref="D42:F42"/>
    <mergeCell ref="G42:H42"/>
    <mergeCell ref="D43:F43"/>
    <mergeCell ref="G43:H43"/>
    <mergeCell ref="D44:F44"/>
    <mergeCell ref="G44:H44"/>
    <mergeCell ref="D41:F41"/>
    <mergeCell ref="G41:H41"/>
    <mergeCell ref="K6:M6"/>
    <mergeCell ref="D39:F39"/>
    <mergeCell ref="G39:H39"/>
    <mergeCell ref="D40:F40"/>
    <mergeCell ref="G40:H40"/>
  </mergeCells>
  <phoneticPr fontId="2"/>
  <dataValidations count="5">
    <dataValidation type="list" allowBlank="1" showInputMessage="1" showErrorMessage="1" sqref="E84:F107" xr:uid="{4ECBB0DF-AD53-4A2C-B796-393C851F306C}">
      <formula1>$K$84:$K$86</formula1>
    </dataValidation>
    <dataValidation type="list" allowBlank="1" showInputMessage="1" showErrorMessage="1" sqref="K15" xr:uid="{8DDAA188-4D93-4D10-9E23-5473EE140D46}">
      <formula1>"入力中,確認済"</formula1>
    </dataValidation>
    <dataValidation type="list" allowBlank="1" showInputMessage="1" showErrorMessage="1" sqref="C66:C76" xr:uid="{E07C59D7-FEB2-48EA-B481-BE9D8BAC3A8C}">
      <formula1>$J$66:$J$72</formula1>
    </dataValidation>
    <dataValidation type="list" allowBlank="1" showInputMessage="1" showErrorMessage="1" sqref="C84:C107" xr:uid="{2CB5FC69-FCC4-4A4F-9605-0A87B41DB98A}">
      <formula1>$J$84:$J$103</formula1>
    </dataValidation>
    <dataValidation type="list" allowBlank="1" showInputMessage="1" showErrorMessage="1" sqref="H84:H107" xr:uid="{F6C6844D-8870-4A00-B711-E8963B1758C5}">
      <formula1>"◎,〇,△,✕"</formula1>
    </dataValidation>
  </dataValidation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6</xdr:col>
                    <xdr:colOff>609600</xdr:colOff>
                    <xdr:row>29</xdr:row>
                    <xdr:rowOff>12700</xdr:rowOff>
                  </from>
                  <to>
                    <xdr:col>6</xdr:col>
                    <xdr:colOff>965200</xdr:colOff>
                    <xdr:row>29</xdr:row>
                    <xdr:rowOff>260350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6C79B-FD76-40D5-93EA-F171098B067D}">
  <dimension ref="A3:M108"/>
  <sheetViews>
    <sheetView showGridLines="0" zoomScale="80" zoomScaleNormal="80" workbookViewId="0">
      <selection activeCell="A3" sqref="A3"/>
    </sheetView>
  </sheetViews>
  <sheetFormatPr defaultColWidth="9" defaultRowHeight="17.25" customHeight="1"/>
  <cols>
    <col min="1" max="1" width="8.25" style="10" customWidth="1"/>
    <col min="2" max="2" width="16.75" style="47" customWidth="1"/>
    <col min="3" max="3" width="16.75" style="61" customWidth="1"/>
    <col min="4" max="4" width="16.75" style="2" customWidth="1"/>
    <col min="5" max="5" width="7.75" style="61" customWidth="1"/>
    <col min="6" max="6" width="23.75" style="61" customWidth="1"/>
    <col min="7" max="8" width="19.83203125" style="2" customWidth="1"/>
    <col min="9" max="9" width="6.33203125" style="2" customWidth="1"/>
    <col min="10" max="10" width="19.5" style="2" bestFit="1" customWidth="1"/>
    <col min="11" max="13" width="23" style="2" customWidth="1"/>
    <col min="14" max="16384" width="9" style="2"/>
  </cols>
  <sheetData>
    <row r="3" spans="1:13" ht="27" customHeight="1"/>
    <row r="4" spans="1:13" ht="23.25" customHeight="1">
      <c r="J4" s="149"/>
      <c r="K4" s="351"/>
      <c r="L4" s="149"/>
      <c r="M4" s="149"/>
    </row>
    <row r="5" spans="1:13" ht="23.25" customHeight="1" thickBot="1">
      <c r="J5" s="8" t="s">
        <v>244</v>
      </c>
      <c r="K5" s="352"/>
      <c r="L5" s="313"/>
      <c r="M5" s="313"/>
    </row>
    <row r="6" spans="1:13" ht="23.25" customHeight="1" thickBot="1">
      <c r="J6" s="154" t="s">
        <v>243</v>
      </c>
      <c r="K6" s="559"/>
      <c r="L6" s="559"/>
      <c r="M6" s="560"/>
    </row>
    <row r="7" spans="1:13" ht="20.25" customHeight="1">
      <c r="J7" s="7"/>
      <c r="K7" s="7"/>
      <c r="L7" s="314"/>
      <c r="M7" s="314"/>
    </row>
    <row r="8" spans="1:13" ht="20.25" customHeight="1" thickBot="1">
      <c r="J8" s="2" t="s">
        <v>175</v>
      </c>
    </row>
    <row r="9" spans="1:13" ht="20.25" customHeight="1" thickBot="1">
      <c r="J9" s="125"/>
      <c r="K9" s="463" t="s">
        <v>162</v>
      </c>
      <c r="L9" s="125" t="s">
        <v>163</v>
      </c>
      <c r="M9" s="462" t="s">
        <v>164</v>
      </c>
    </row>
    <row r="10" spans="1:13" ht="20.25" customHeight="1" thickBot="1">
      <c r="B10" s="48" t="s">
        <v>117</v>
      </c>
      <c r="C10" s="395" t="str">
        <f>①4年間収支計画表!C8</f>
        <v>東京　太郎</v>
      </c>
      <c r="J10" s="117" t="s">
        <v>161</v>
      </c>
      <c r="K10" s="444"/>
      <c r="L10" s="445"/>
      <c r="M10" s="446"/>
    </row>
    <row r="11" spans="1:13" ht="20.25" customHeight="1" thickBot="1">
      <c r="B11" s="136" t="s">
        <v>218</v>
      </c>
      <c r="C11" s="396"/>
      <c r="F11" s="135" t="s">
        <v>65</v>
      </c>
      <c r="J11" s="118" t="s">
        <v>160</v>
      </c>
      <c r="K11" s="447"/>
      <c r="L11" s="448"/>
      <c r="M11" s="449"/>
    </row>
    <row r="12" spans="1:13" ht="20.25" customHeight="1" thickBot="1">
      <c r="C12" s="397" t="s">
        <v>30</v>
      </c>
      <c r="D12" s="13" t="s">
        <v>46</v>
      </c>
      <c r="F12" s="62" t="s">
        <v>53</v>
      </c>
      <c r="G12" s="14" t="s">
        <v>56</v>
      </c>
      <c r="H12" s="15" t="s">
        <v>57</v>
      </c>
      <c r="J12" s="7"/>
      <c r="K12" s="7"/>
      <c r="L12" s="7"/>
      <c r="M12" s="7"/>
    </row>
    <row r="13" spans="1:13" ht="20.25" customHeight="1" thickBot="1">
      <c r="B13" s="49" t="s">
        <v>47</v>
      </c>
      <c r="C13" s="475">
        <f>G21</f>
        <v>0</v>
      </c>
      <c r="D13" s="17">
        <f>C13</f>
        <v>0</v>
      </c>
      <c r="F13" s="54" t="str">
        <f>IF('11月'!F13=0,"",'11月'!F13)</f>
        <v>現金（財布）</v>
      </c>
      <c r="G13" s="150">
        <f>'11月'!H13</f>
        <v>0</v>
      </c>
      <c r="H13" s="355"/>
      <c r="L13" s="131" t="s">
        <v>165</v>
      </c>
      <c r="M13" s="450"/>
    </row>
    <row r="14" spans="1:13" ht="20.25" customHeight="1" thickBot="1">
      <c r="B14" s="49" t="s">
        <v>15</v>
      </c>
      <c r="C14" s="398">
        <f>C35</f>
        <v>0</v>
      </c>
      <c r="D14" s="18">
        <f>D35</f>
        <v>0</v>
      </c>
      <c r="F14" s="54" t="str">
        <f>IF('11月'!F14=0,"",'11月'!F14)</f>
        <v>現金(封筒・貯金箱)</v>
      </c>
      <c r="G14" s="150">
        <f>'11月'!H14</f>
        <v>0</v>
      </c>
      <c r="H14" s="355"/>
    </row>
    <row r="15" spans="1:13" ht="20.25" customHeight="1" thickBot="1">
      <c r="B15" s="49" t="s">
        <v>16</v>
      </c>
      <c r="C15" s="398">
        <f>C60</f>
        <v>0</v>
      </c>
      <c r="D15" s="18">
        <f>D13+D14-D16</f>
        <v>0</v>
      </c>
      <c r="F15" s="54" t="str">
        <f>IF('11月'!F15=0,"",'11月'!F15)</f>
        <v>東京銀行</v>
      </c>
      <c r="G15" s="150">
        <f>'11月'!H15</f>
        <v>0</v>
      </c>
      <c r="H15" s="355"/>
      <c r="J15" s="154" t="s">
        <v>173</v>
      </c>
      <c r="K15" s="357" t="s">
        <v>174</v>
      </c>
    </row>
    <row r="16" spans="1:13" ht="20.25" customHeight="1">
      <c r="A16" s="2"/>
      <c r="B16" s="50" t="s">
        <v>48</v>
      </c>
      <c r="C16" s="399">
        <f>C13+C14-C15</f>
        <v>0</v>
      </c>
      <c r="D16" s="376">
        <f>H21</f>
        <v>0</v>
      </c>
      <c r="E16" s="63"/>
      <c r="F16" s="54" t="str">
        <f>IF('11月'!F16=0,"",'11月'!F16)</f>
        <v>〇〇銀行</v>
      </c>
      <c r="G16" s="150">
        <f>'11月'!H16</f>
        <v>0</v>
      </c>
      <c r="H16" s="355"/>
    </row>
    <row r="17" spans="1:13" ht="20.25" customHeight="1" thickBot="1">
      <c r="A17" s="21"/>
      <c r="B17" s="50" t="s">
        <v>80</v>
      </c>
      <c r="C17" s="400">
        <f>C14-C15</f>
        <v>0</v>
      </c>
      <c r="D17" s="22">
        <f>D14-D15</f>
        <v>0</v>
      </c>
      <c r="E17" s="63"/>
      <c r="F17" s="54" t="str">
        <f>IF('11月'!F17=0,"",'11月'!F17)</f>
        <v>電子マネー、その他</v>
      </c>
      <c r="G17" s="150">
        <f>'11月'!H17</f>
        <v>0</v>
      </c>
      <c r="H17" s="355"/>
    </row>
    <row r="18" spans="1:13" ht="20.25" customHeight="1" thickBot="1">
      <c r="A18" s="21"/>
      <c r="B18" s="50"/>
      <c r="C18" s="401"/>
      <c r="D18" s="137"/>
      <c r="E18" s="63"/>
      <c r="F18" s="55" t="str">
        <f>IF('11月'!F18=0,"",'11月'!F18)</f>
        <v/>
      </c>
      <c r="G18" s="151">
        <f>'11月'!H18</f>
        <v>0</v>
      </c>
      <c r="H18" s="356"/>
    </row>
    <row r="19" spans="1:13" ht="20.25" customHeight="1">
      <c r="A19" s="21"/>
      <c r="B19" s="50"/>
      <c r="C19" s="401"/>
      <c r="D19" s="137"/>
      <c r="E19" s="63"/>
      <c r="F19" s="55" t="str">
        <f>IF('11月'!F19=0,"",'11月'!F19)</f>
        <v/>
      </c>
      <c r="G19" s="151">
        <f>'11月'!H19</f>
        <v>0</v>
      </c>
      <c r="H19" s="356"/>
      <c r="J19" s="358" t="s">
        <v>187</v>
      </c>
      <c r="K19" s="359"/>
      <c r="L19" s="359"/>
      <c r="M19" s="360"/>
    </row>
    <row r="20" spans="1:13" ht="20.25" customHeight="1" thickBot="1">
      <c r="A20" s="21"/>
      <c r="B20" s="51"/>
      <c r="C20" s="66"/>
      <c r="D20" s="20"/>
      <c r="E20" s="63"/>
      <c r="F20" s="56" t="str">
        <f>IF('11月'!F20=0,"",'11月'!F20)</f>
        <v/>
      </c>
      <c r="G20" s="151">
        <f>'11月'!H20</f>
        <v>0</v>
      </c>
      <c r="H20" s="356"/>
      <c r="J20" s="611" t="s">
        <v>177</v>
      </c>
      <c r="K20" s="612"/>
      <c r="L20" s="612"/>
      <c r="M20" s="613"/>
    </row>
    <row r="21" spans="1:13" ht="20.25" customHeight="1" thickBot="1">
      <c r="A21" s="21"/>
      <c r="B21" s="51"/>
      <c r="C21" s="66"/>
      <c r="D21" s="20"/>
      <c r="E21" s="63"/>
      <c r="F21" s="64" t="s">
        <v>49</v>
      </c>
      <c r="G21" s="148">
        <f>SUM(G13:G20)</f>
        <v>0</v>
      </c>
      <c r="H21" s="377">
        <f>SUM(H13:H20)</f>
        <v>0</v>
      </c>
      <c r="J21" s="611"/>
      <c r="K21" s="612"/>
      <c r="L21" s="612"/>
      <c r="M21" s="613"/>
    </row>
    <row r="22" spans="1:13" ht="20.25" customHeight="1">
      <c r="A22" s="21"/>
      <c r="B22" s="51"/>
      <c r="C22" s="66"/>
      <c r="D22" s="20"/>
      <c r="E22" s="63"/>
      <c r="F22" s="64"/>
      <c r="G22" s="315"/>
      <c r="H22" s="378"/>
      <c r="J22" s="611"/>
      <c r="K22" s="612"/>
      <c r="L22" s="612"/>
      <c r="M22" s="613"/>
    </row>
    <row r="23" spans="1:13" ht="20.25" customHeight="1" thickBot="1">
      <c r="A23" s="21"/>
      <c r="B23" s="51"/>
      <c r="C23" s="66"/>
      <c r="D23" s="20"/>
      <c r="E23" s="63"/>
      <c r="F23" s="64"/>
      <c r="G23" s="315"/>
      <c r="H23" s="316"/>
      <c r="J23" s="611"/>
      <c r="K23" s="612"/>
      <c r="L23" s="612"/>
      <c r="M23" s="613"/>
    </row>
    <row r="24" spans="1:13" ht="20.25" customHeight="1" thickBot="1">
      <c r="A24" s="21"/>
      <c r="B24" s="51"/>
      <c r="C24" s="66"/>
      <c r="D24" s="20"/>
      <c r="E24" s="63"/>
      <c r="G24" s="382" t="s">
        <v>226</v>
      </c>
      <c r="H24" s="153">
        <f ca="1">SUMIF(E84:F107,K86,D84:D107)</f>
        <v>0</v>
      </c>
      <c r="J24" s="611"/>
      <c r="K24" s="612"/>
      <c r="L24" s="612"/>
      <c r="M24" s="613"/>
    </row>
    <row r="25" spans="1:13" ht="20.25" customHeight="1">
      <c r="A25" s="21"/>
      <c r="B25" s="51"/>
      <c r="C25" s="66"/>
      <c r="D25" s="20"/>
      <c r="E25" s="63"/>
      <c r="F25" s="64"/>
      <c r="G25" s="9"/>
      <c r="H25" s="72"/>
      <c r="J25" s="614" t="s">
        <v>177</v>
      </c>
      <c r="K25" s="615"/>
      <c r="L25" s="615"/>
      <c r="M25" s="616"/>
    </row>
    <row r="26" spans="1:13" ht="33.75" customHeight="1" thickBot="1">
      <c r="A26" s="21"/>
      <c r="B26" s="135" t="s">
        <v>63</v>
      </c>
      <c r="E26" s="65"/>
      <c r="F26" s="135" t="s">
        <v>66</v>
      </c>
      <c r="G26" s="20"/>
      <c r="J26" s="614"/>
      <c r="K26" s="615"/>
      <c r="L26" s="615"/>
      <c r="M26" s="616"/>
    </row>
    <row r="27" spans="1:13" ht="21" customHeight="1" thickBot="1">
      <c r="A27" s="2"/>
      <c r="B27" s="467" t="s">
        <v>12</v>
      </c>
      <c r="C27" s="60" t="s">
        <v>30</v>
      </c>
      <c r="D27" s="466" t="s">
        <v>46</v>
      </c>
      <c r="E27" s="65"/>
      <c r="F27" s="14" t="s">
        <v>59</v>
      </c>
      <c r="G27" s="253"/>
      <c r="J27" s="614"/>
      <c r="K27" s="615"/>
      <c r="L27" s="615"/>
      <c r="M27" s="616"/>
    </row>
    <row r="28" spans="1:13" ht="21" customHeight="1">
      <c r="A28" s="6"/>
      <c r="B28" s="52" t="s">
        <v>6</v>
      </c>
      <c r="C28" s="402"/>
      <c r="D28" s="24">
        <f>SUMIF($C$66:$C$76,B28,$D$66:$D$76)</f>
        <v>0</v>
      </c>
      <c r="E28" s="65"/>
      <c r="F28" s="25" t="s">
        <v>43</v>
      </c>
      <c r="G28" s="254"/>
      <c r="J28" s="367" t="s">
        <v>179</v>
      </c>
      <c r="K28" s="368"/>
      <c r="L28" s="368"/>
      <c r="M28" s="369"/>
    </row>
    <row r="29" spans="1:13" ht="21" customHeight="1">
      <c r="A29" s="6"/>
      <c r="B29" s="53" t="s">
        <v>55</v>
      </c>
      <c r="C29" s="403"/>
      <c r="D29" s="26">
        <f t="shared" ref="D29:D34" si="0">SUMIF($C$66:$C$76,B29,$D$66:$D$76)</f>
        <v>0</v>
      </c>
      <c r="E29" s="65"/>
      <c r="F29" s="25" t="s">
        <v>60</v>
      </c>
      <c r="G29" s="255"/>
      <c r="J29" s="370" t="s">
        <v>180</v>
      </c>
      <c r="K29" s="368"/>
      <c r="L29" s="368"/>
      <c r="M29" s="369"/>
    </row>
    <row r="30" spans="1:13" ht="21" customHeight="1">
      <c r="A30" s="6"/>
      <c r="B30" s="54" t="s">
        <v>10</v>
      </c>
      <c r="C30" s="404"/>
      <c r="D30" s="26">
        <f t="shared" si="0"/>
        <v>0</v>
      </c>
      <c r="E30" s="65"/>
      <c r="F30" s="25" t="s">
        <v>74</v>
      </c>
      <c r="G30" s="375"/>
      <c r="J30" s="371" t="s">
        <v>190</v>
      </c>
      <c r="K30" s="368"/>
      <c r="L30" s="368"/>
      <c r="M30" s="369"/>
    </row>
    <row r="31" spans="1:13" ht="21" customHeight="1" thickBot="1">
      <c r="A31" s="6"/>
      <c r="B31" s="55" t="s">
        <v>171</v>
      </c>
      <c r="C31" s="405"/>
      <c r="D31" s="26">
        <f t="shared" si="0"/>
        <v>0</v>
      </c>
      <c r="E31" s="65"/>
      <c r="F31" s="68" t="s">
        <v>123</v>
      </c>
      <c r="G31" s="256"/>
      <c r="J31" s="617"/>
      <c r="K31" s="618"/>
      <c r="L31" s="618"/>
      <c r="M31" s="619"/>
    </row>
    <row r="32" spans="1:13" ht="21" customHeight="1">
      <c r="A32" s="6"/>
      <c r="B32" s="55"/>
      <c r="C32" s="405"/>
      <c r="D32" s="26">
        <f t="shared" si="0"/>
        <v>0</v>
      </c>
      <c r="E32" s="65"/>
      <c r="F32" s="2"/>
    </row>
    <row r="33" spans="1:8" ht="21" customHeight="1">
      <c r="A33" s="6"/>
      <c r="B33" s="55"/>
      <c r="C33" s="405"/>
      <c r="D33" s="26">
        <f t="shared" si="0"/>
        <v>0</v>
      </c>
      <c r="E33" s="65"/>
      <c r="F33" s="2"/>
    </row>
    <row r="34" spans="1:8" ht="21" customHeight="1" thickBot="1">
      <c r="A34" s="6"/>
      <c r="B34" s="56"/>
      <c r="C34" s="406"/>
      <c r="D34" s="27">
        <f t="shared" si="0"/>
        <v>0</v>
      </c>
      <c r="E34" s="65"/>
      <c r="F34" s="2"/>
    </row>
    <row r="35" spans="1:8" ht="21" customHeight="1" thickBot="1">
      <c r="A35" s="6"/>
      <c r="B35" s="57" t="s">
        <v>49</v>
      </c>
      <c r="C35" s="407">
        <f>SUM(C28:C34)</f>
        <v>0</v>
      </c>
      <c r="D35" s="28">
        <f>SUM(D28:D34)</f>
        <v>0</v>
      </c>
      <c r="E35" s="65"/>
      <c r="F35" s="65"/>
      <c r="G35" s="20"/>
    </row>
    <row r="36" spans="1:8" ht="21" customHeight="1">
      <c r="A36" s="6"/>
      <c r="B36" s="2"/>
      <c r="C36" s="66"/>
      <c r="E36" s="7"/>
      <c r="F36" s="65"/>
      <c r="G36" s="20"/>
    </row>
    <row r="37" spans="1:8" ht="22.5" customHeight="1">
      <c r="A37" s="6"/>
      <c r="B37" s="51"/>
      <c r="D37" s="7"/>
      <c r="E37" s="65"/>
      <c r="F37" s="65"/>
      <c r="G37" s="20"/>
    </row>
    <row r="38" spans="1:8" ht="32.25" customHeight="1" thickBot="1">
      <c r="B38" s="135" t="s">
        <v>64</v>
      </c>
      <c r="H38" s="1"/>
    </row>
    <row r="39" spans="1:8" ht="22.5" customHeight="1" thickBot="1">
      <c r="B39" s="124" t="s">
        <v>12</v>
      </c>
      <c r="C39" s="429" t="s">
        <v>30</v>
      </c>
      <c r="D39" s="562" t="s">
        <v>58</v>
      </c>
      <c r="E39" s="562"/>
      <c r="F39" s="562"/>
      <c r="G39" s="562" t="s">
        <v>73</v>
      </c>
      <c r="H39" s="563"/>
    </row>
    <row r="40" spans="1:8" ht="17.25" customHeight="1">
      <c r="B40" s="126" t="str">
        <f>J84</f>
        <v>学費</v>
      </c>
      <c r="C40" s="408"/>
      <c r="D40" s="564"/>
      <c r="E40" s="564"/>
      <c r="F40" s="564"/>
      <c r="G40" s="565"/>
      <c r="H40" s="566"/>
    </row>
    <row r="41" spans="1:8" ht="17.25" customHeight="1">
      <c r="B41" s="127" t="str">
        <f t="shared" ref="B41:B55" si="1">J85</f>
        <v>教材費・その他学校関係</v>
      </c>
      <c r="C41" s="409"/>
      <c r="D41" s="567"/>
      <c r="E41" s="567"/>
      <c r="F41" s="567"/>
      <c r="G41" s="568"/>
      <c r="H41" s="569"/>
    </row>
    <row r="42" spans="1:8" ht="17.25" customHeight="1">
      <c r="B42" s="127" t="str">
        <f t="shared" si="1"/>
        <v>定期券・その他交通費</v>
      </c>
      <c r="C42" s="409"/>
      <c r="D42" s="567"/>
      <c r="E42" s="567"/>
      <c r="F42" s="567"/>
      <c r="G42" s="568"/>
      <c r="H42" s="569"/>
    </row>
    <row r="43" spans="1:8" ht="17.25" customHeight="1">
      <c r="B43" s="127" t="str">
        <f t="shared" si="1"/>
        <v>国民健康保険</v>
      </c>
      <c r="C43" s="409"/>
      <c r="D43" s="567"/>
      <c r="E43" s="567"/>
      <c r="F43" s="567"/>
      <c r="G43" s="568"/>
      <c r="H43" s="569"/>
    </row>
    <row r="44" spans="1:8" ht="17.25" customHeight="1">
      <c r="B44" s="127" t="str">
        <f t="shared" si="1"/>
        <v>家具・家電</v>
      </c>
      <c r="C44" s="409"/>
      <c r="D44" s="567"/>
      <c r="E44" s="567"/>
      <c r="F44" s="567"/>
      <c r="G44" s="568"/>
      <c r="H44" s="569"/>
    </row>
    <row r="45" spans="1:8" ht="17.25" customHeight="1">
      <c r="B45" s="127" t="str">
        <f t="shared" si="1"/>
        <v>引越費用</v>
      </c>
      <c r="C45" s="409"/>
      <c r="D45" s="567"/>
      <c r="E45" s="567"/>
      <c r="F45" s="567"/>
      <c r="G45" s="568"/>
      <c r="H45" s="569"/>
    </row>
    <row r="46" spans="1:8" ht="17.25" customHeight="1">
      <c r="B46" s="127" t="str">
        <f t="shared" si="1"/>
        <v>敷金礼金・家賃更新</v>
      </c>
      <c r="C46" s="409"/>
      <c r="D46" s="567"/>
      <c r="E46" s="567"/>
      <c r="F46" s="567"/>
      <c r="G46" s="568"/>
      <c r="H46" s="569"/>
    </row>
    <row r="47" spans="1:8" ht="17.25" customHeight="1">
      <c r="B47" s="127" t="str">
        <f t="shared" si="1"/>
        <v>家賃</v>
      </c>
      <c r="C47" s="409"/>
      <c r="D47" s="567"/>
      <c r="E47" s="567"/>
      <c r="F47" s="567"/>
      <c r="G47" s="568"/>
      <c r="H47" s="569"/>
    </row>
    <row r="48" spans="1:8" ht="17.25" customHeight="1">
      <c r="B48" s="127" t="str">
        <f t="shared" si="1"/>
        <v>食費</v>
      </c>
      <c r="C48" s="409"/>
      <c r="D48" s="567"/>
      <c r="E48" s="567"/>
      <c r="F48" s="567"/>
      <c r="G48" s="568"/>
      <c r="H48" s="569"/>
    </row>
    <row r="49" spans="1:11" s="30" customFormat="1" ht="17.25" customHeight="1">
      <c r="A49" s="10"/>
      <c r="B49" s="127" t="str">
        <f t="shared" si="1"/>
        <v>日用品</v>
      </c>
      <c r="C49" s="409"/>
      <c r="D49" s="567"/>
      <c r="E49" s="567"/>
      <c r="F49" s="567"/>
      <c r="G49" s="568"/>
      <c r="H49" s="569"/>
      <c r="K49" s="2"/>
    </row>
    <row r="50" spans="1:11" s="30" customFormat="1" ht="17.25" customHeight="1">
      <c r="A50" s="10"/>
      <c r="B50" s="127" t="str">
        <f t="shared" si="1"/>
        <v>水道光熱費</v>
      </c>
      <c r="C50" s="409"/>
      <c r="D50" s="567"/>
      <c r="E50" s="567"/>
      <c r="F50" s="567"/>
      <c r="G50" s="568"/>
      <c r="H50" s="569"/>
      <c r="K50" s="2"/>
    </row>
    <row r="51" spans="1:11" s="30" customFormat="1" ht="17.25" customHeight="1">
      <c r="A51" s="10"/>
      <c r="B51" s="127" t="str">
        <f t="shared" si="1"/>
        <v>通信費</v>
      </c>
      <c r="C51" s="409"/>
      <c r="D51" s="567"/>
      <c r="E51" s="567"/>
      <c r="F51" s="567"/>
      <c r="G51" s="568"/>
      <c r="H51" s="569"/>
      <c r="K51" s="2"/>
    </row>
    <row r="52" spans="1:11" s="30" customFormat="1" ht="17.25" customHeight="1">
      <c r="A52" s="10"/>
      <c r="B52" s="127" t="str">
        <f t="shared" si="1"/>
        <v>被服費</v>
      </c>
      <c r="C52" s="409"/>
      <c r="D52" s="567"/>
      <c r="E52" s="567"/>
      <c r="F52" s="567"/>
      <c r="G52" s="568"/>
      <c r="H52" s="569"/>
      <c r="K52" s="2"/>
    </row>
    <row r="53" spans="1:11" s="30" customFormat="1" ht="17.25" customHeight="1">
      <c r="A53" s="10"/>
      <c r="B53" s="127" t="str">
        <f t="shared" si="1"/>
        <v>交際費・趣味・娯楽</v>
      </c>
      <c r="C53" s="409"/>
      <c r="D53" s="567"/>
      <c r="E53" s="567"/>
      <c r="F53" s="567"/>
      <c r="G53" s="568"/>
      <c r="H53" s="569"/>
      <c r="K53" s="2"/>
    </row>
    <row r="54" spans="1:11" s="30" customFormat="1" ht="17.25" customHeight="1">
      <c r="A54" s="10"/>
      <c r="B54" s="127" t="str">
        <f t="shared" si="1"/>
        <v>医療費</v>
      </c>
      <c r="C54" s="409"/>
      <c r="D54" s="567"/>
      <c r="E54" s="567"/>
      <c r="F54" s="567"/>
      <c r="G54" s="568"/>
      <c r="H54" s="569"/>
      <c r="K54" s="2"/>
    </row>
    <row r="55" spans="1:11" s="30" customFormat="1" ht="17.25" customHeight="1">
      <c r="A55" s="10"/>
      <c r="B55" s="127" t="str">
        <f t="shared" si="1"/>
        <v>臨時支出</v>
      </c>
      <c r="C55" s="409"/>
      <c r="D55" s="567"/>
      <c r="E55" s="567"/>
      <c r="F55" s="567"/>
      <c r="G55" s="568"/>
      <c r="H55" s="569"/>
      <c r="K55" s="2"/>
    </row>
    <row r="56" spans="1:11" s="30" customFormat="1" ht="17.25" customHeight="1">
      <c r="A56" s="10"/>
      <c r="B56" s="127" t="str">
        <f>J100&amp;""</f>
        <v>使途不明金</v>
      </c>
      <c r="C56" s="409"/>
      <c r="D56" s="567"/>
      <c r="E56" s="567"/>
      <c r="F56" s="567"/>
      <c r="G56" s="568"/>
      <c r="H56" s="569"/>
      <c r="K56" s="2"/>
    </row>
    <row r="57" spans="1:11" s="30" customFormat="1" ht="17.25" customHeight="1">
      <c r="A57" s="10"/>
      <c r="B57" s="127" t="str">
        <f>J101&amp;""</f>
        <v/>
      </c>
      <c r="C57" s="409"/>
      <c r="D57" s="567"/>
      <c r="E57" s="567"/>
      <c r="F57" s="567"/>
      <c r="G57" s="568"/>
      <c r="H57" s="569"/>
      <c r="K57" s="2"/>
    </row>
    <row r="58" spans="1:11" s="30" customFormat="1" ht="17.25" customHeight="1">
      <c r="A58" s="10"/>
      <c r="B58" s="127" t="str">
        <f>J102&amp;""</f>
        <v/>
      </c>
      <c r="C58" s="409"/>
      <c r="D58" s="567"/>
      <c r="E58" s="567"/>
      <c r="F58" s="567"/>
      <c r="G58" s="568"/>
      <c r="H58" s="569"/>
      <c r="K58" s="2"/>
    </row>
    <row r="59" spans="1:11" s="30" customFormat="1" ht="17.25" customHeight="1" thickBot="1">
      <c r="B59" s="128" t="str">
        <f>J103&amp;""</f>
        <v/>
      </c>
      <c r="C59" s="410"/>
      <c r="D59" s="572"/>
      <c r="E59" s="572"/>
      <c r="F59" s="572"/>
      <c r="G59" s="573"/>
      <c r="H59" s="574"/>
      <c r="K59" s="2"/>
    </row>
    <row r="60" spans="1:11" s="30" customFormat="1" ht="24.75" customHeight="1" thickBot="1">
      <c r="B60" s="57" t="s">
        <v>49</v>
      </c>
      <c r="C60" s="407">
        <f>SUM(C40:C59)</f>
        <v>0</v>
      </c>
      <c r="D60" s="20"/>
      <c r="E60" s="66"/>
      <c r="F60" s="66"/>
      <c r="G60" s="7"/>
      <c r="K60" s="2"/>
    </row>
    <row r="61" spans="1:11" s="30" customFormat="1" ht="17.25" customHeight="1">
      <c r="B61" s="58"/>
      <c r="C61" s="59"/>
      <c r="E61" s="59"/>
      <c r="F61" s="59"/>
      <c r="K61" s="2"/>
    </row>
    <row r="62" spans="1:11" s="30" customFormat="1" ht="16.5" customHeight="1">
      <c r="A62" s="10"/>
      <c r="B62" s="59"/>
      <c r="C62" s="59"/>
      <c r="E62" s="59"/>
      <c r="F62" s="59"/>
    </row>
    <row r="63" spans="1:11" s="30" customFormat="1" ht="30" customHeight="1">
      <c r="A63" s="10"/>
      <c r="B63" s="135" t="s">
        <v>94</v>
      </c>
      <c r="C63" s="59"/>
      <c r="E63" s="59"/>
      <c r="F63" s="59"/>
    </row>
    <row r="64" spans="1:11" s="30" customFormat="1" ht="27" customHeight="1" thickBot="1">
      <c r="A64" s="10"/>
      <c r="B64" s="138" t="s">
        <v>67</v>
      </c>
      <c r="C64" s="59"/>
      <c r="E64" s="59"/>
      <c r="F64" s="59"/>
    </row>
    <row r="65" spans="1:10" s="30" customFormat="1" ht="17.25" customHeight="1" thickBot="1">
      <c r="A65" s="10"/>
      <c r="B65" s="60" t="s">
        <v>50</v>
      </c>
      <c r="C65" s="464" t="s">
        <v>12</v>
      </c>
      <c r="D65" s="465" t="s">
        <v>51</v>
      </c>
      <c r="E65" s="575" t="s">
        <v>7</v>
      </c>
      <c r="F65" s="576"/>
      <c r="G65" s="576"/>
      <c r="H65" s="577"/>
      <c r="J65" s="71" t="s">
        <v>125</v>
      </c>
    </row>
    <row r="66" spans="1:10" s="30" customFormat="1" ht="17.25" customHeight="1">
      <c r="A66" s="10"/>
      <c r="B66" s="259"/>
      <c r="C66" s="412"/>
      <c r="D66" s="451"/>
      <c r="E66" s="578"/>
      <c r="F66" s="578"/>
      <c r="G66" s="578"/>
      <c r="H66" s="579"/>
      <c r="J66" s="70" t="s">
        <v>6</v>
      </c>
    </row>
    <row r="67" spans="1:10" s="30" customFormat="1" ht="17.25" customHeight="1">
      <c r="A67" s="10"/>
      <c r="B67" s="260"/>
      <c r="C67" s="413"/>
      <c r="D67" s="452"/>
      <c r="E67" s="580"/>
      <c r="F67" s="580"/>
      <c r="G67" s="580"/>
      <c r="H67" s="581"/>
      <c r="J67" s="70" t="s">
        <v>55</v>
      </c>
    </row>
    <row r="68" spans="1:10" s="30" customFormat="1" ht="17.25" customHeight="1">
      <c r="A68" s="10"/>
      <c r="B68" s="260"/>
      <c r="C68" s="413"/>
      <c r="D68" s="452"/>
      <c r="E68" s="580"/>
      <c r="F68" s="580"/>
      <c r="G68" s="580"/>
      <c r="H68" s="581"/>
      <c r="J68" s="70" t="s">
        <v>10</v>
      </c>
    </row>
    <row r="69" spans="1:10" s="30" customFormat="1" ht="17.25" customHeight="1">
      <c r="A69" s="10"/>
      <c r="B69" s="260"/>
      <c r="C69" s="413"/>
      <c r="D69" s="452"/>
      <c r="E69" s="580"/>
      <c r="F69" s="580"/>
      <c r="G69" s="580"/>
      <c r="H69" s="581"/>
      <c r="J69" s="70" t="s">
        <v>35</v>
      </c>
    </row>
    <row r="70" spans="1:10" s="30" customFormat="1" ht="17.25" customHeight="1">
      <c r="A70" s="10"/>
      <c r="B70" s="260"/>
      <c r="C70" s="413"/>
      <c r="D70" s="452"/>
      <c r="E70" s="580"/>
      <c r="F70" s="580"/>
      <c r="G70" s="580"/>
      <c r="H70" s="581"/>
      <c r="J70" s="474"/>
    </row>
    <row r="71" spans="1:10" ht="17.25" customHeight="1">
      <c r="B71" s="260"/>
      <c r="C71" s="413"/>
      <c r="D71" s="452"/>
      <c r="E71" s="580"/>
      <c r="F71" s="580"/>
      <c r="G71" s="580"/>
      <c r="H71" s="581"/>
      <c r="J71" s="261"/>
    </row>
    <row r="72" spans="1:10" ht="17.25" customHeight="1">
      <c r="B72" s="260"/>
      <c r="C72" s="413"/>
      <c r="D72" s="452"/>
      <c r="E72" s="580"/>
      <c r="F72" s="580"/>
      <c r="G72" s="580"/>
      <c r="H72" s="581"/>
      <c r="J72" s="261"/>
    </row>
    <row r="73" spans="1:10" ht="17.25" customHeight="1">
      <c r="B73" s="260"/>
      <c r="C73" s="413"/>
      <c r="D73" s="452"/>
      <c r="E73" s="580"/>
      <c r="F73" s="580"/>
      <c r="G73" s="580"/>
      <c r="H73" s="581"/>
    </row>
    <row r="74" spans="1:10" ht="17.25" customHeight="1">
      <c r="B74" s="260"/>
      <c r="C74" s="413"/>
      <c r="D74" s="452"/>
      <c r="E74" s="580"/>
      <c r="F74" s="580"/>
      <c r="G74" s="580"/>
      <c r="H74" s="581"/>
    </row>
    <row r="75" spans="1:10" ht="17.25" customHeight="1">
      <c r="B75" s="260"/>
      <c r="C75" s="413"/>
      <c r="D75" s="452"/>
      <c r="E75" s="580"/>
      <c r="F75" s="580"/>
      <c r="G75" s="580"/>
      <c r="H75" s="581"/>
    </row>
    <row r="76" spans="1:10" ht="17.25" customHeight="1" thickBot="1">
      <c r="B76" s="262"/>
      <c r="C76" s="414"/>
      <c r="D76" s="453"/>
      <c r="E76" s="582"/>
      <c r="F76" s="582"/>
      <c r="G76" s="582"/>
      <c r="H76" s="583"/>
    </row>
    <row r="77" spans="1:10" ht="27.75" customHeight="1" thickBot="1">
      <c r="B77" s="51"/>
      <c r="C77" s="415" t="s">
        <v>49</v>
      </c>
      <c r="D77" s="28">
        <f>SUM(D66:D76)</f>
        <v>0</v>
      </c>
      <c r="E77" s="66"/>
      <c r="F77" s="66"/>
      <c r="G77" s="7"/>
      <c r="H77" s="7"/>
    </row>
    <row r="78" spans="1:10" ht="27.75" customHeight="1">
      <c r="B78" s="51"/>
      <c r="C78" s="415"/>
      <c r="D78" s="20"/>
      <c r="E78" s="66"/>
      <c r="F78" s="66"/>
      <c r="G78" s="7"/>
      <c r="H78" s="7"/>
    </row>
    <row r="79" spans="1:10" ht="27.75" customHeight="1">
      <c r="B79" s="51"/>
      <c r="C79" s="415"/>
      <c r="D79" s="20"/>
      <c r="E79" s="66"/>
      <c r="F79" s="66"/>
      <c r="G79" s="7"/>
      <c r="H79" s="7"/>
    </row>
    <row r="80" spans="1:10" ht="17.25" customHeight="1">
      <c r="B80" s="51"/>
      <c r="C80" s="66"/>
      <c r="D80" s="7"/>
      <c r="E80" s="66"/>
      <c r="F80" s="66"/>
      <c r="G80" s="7"/>
      <c r="H80" s="7"/>
    </row>
    <row r="81" spans="1:12" ht="29.25" customHeight="1">
      <c r="B81" s="138" t="s">
        <v>68</v>
      </c>
      <c r="C81" s="66"/>
      <c r="D81" s="7"/>
      <c r="E81" s="66"/>
      <c r="F81" s="66"/>
      <c r="G81" s="7"/>
      <c r="H81" s="7"/>
    </row>
    <row r="82" spans="1:12" ht="29.25" customHeight="1" thickBot="1">
      <c r="B82" s="152" t="s">
        <v>172</v>
      </c>
      <c r="C82" s="66"/>
      <c r="D82" s="7"/>
      <c r="E82" s="66"/>
      <c r="F82" s="66"/>
      <c r="G82" s="7"/>
      <c r="H82" s="7"/>
    </row>
    <row r="83" spans="1:12" s="30" customFormat="1" ht="17.25" customHeight="1" thickBot="1">
      <c r="A83" s="10"/>
      <c r="B83" s="60" t="s">
        <v>50</v>
      </c>
      <c r="C83" s="464" t="s">
        <v>12</v>
      </c>
      <c r="D83" s="461" t="s">
        <v>51</v>
      </c>
      <c r="E83" s="575" t="s">
        <v>221</v>
      </c>
      <c r="F83" s="577"/>
      <c r="G83" s="473" t="s">
        <v>7</v>
      </c>
      <c r="H83" s="466" t="s">
        <v>52</v>
      </c>
      <c r="J83" s="71" t="s">
        <v>125</v>
      </c>
      <c r="K83" s="71" t="s">
        <v>222</v>
      </c>
    </row>
    <row r="84" spans="1:12" ht="17.25" customHeight="1">
      <c r="B84" s="430"/>
      <c r="C84" s="431"/>
      <c r="D84" s="432"/>
      <c r="E84" s="584"/>
      <c r="F84" s="584"/>
      <c r="G84" s="454"/>
      <c r="H84" s="434"/>
      <c r="I84" s="30"/>
      <c r="J84" s="379" t="s">
        <v>5</v>
      </c>
      <c r="K84" s="379" t="s">
        <v>223</v>
      </c>
      <c r="L84" s="61" t="s">
        <v>260</v>
      </c>
    </row>
    <row r="85" spans="1:12" ht="17.25" customHeight="1">
      <c r="B85" s="260"/>
      <c r="C85" s="413"/>
      <c r="D85" s="435"/>
      <c r="E85" s="585"/>
      <c r="F85" s="585"/>
      <c r="G85" s="455"/>
      <c r="H85" s="437"/>
      <c r="I85" s="30"/>
      <c r="J85" s="379" t="s">
        <v>247</v>
      </c>
      <c r="K85" s="379" t="s">
        <v>224</v>
      </c>
      <c r="L85" s="383" t="s">
        <v>259</v>
      </c>
    </row>
    <row r="86" spans="1:12" ht="17.25" customHeight="1">
      <c r="B86" s="260"/>
      <c r="C86" s="413"/>
      <c r="D86" s="435"/>
      <c r="E86" s="585"/>
      <c r="F86" s="585"/>
      <c r="G86" s="455"/>
      <c r="H86" s="437"/>
      <c r="I86" s="30"/>
      <c r="J86" s="379" t="s">
        <v>248</v>
      </c>
      <c r="K86" s="379" t="s">
        <v>225</v>
      </c>
      <c r="L86" s="61" t="s">
        <v>261</v>
      </c>
    </row>
    <row r="87" spans="1:12" ht="17.25" customHeight="1">
      <c r="B87" s="260"/>
      <c r="C87" s="413"/>
      <c r="D87" s="435"/>
      <c r="E87" s="585"/>
      <c r="F87" s="585"/>
      <c r="G87" s="455"/>
      <c r="H87" s="437"/>
      <c r="I87" s="30"/>
      <c r="J87" s="379" t="s">
        <v>3</v>
      </c>
    </row>
    <row r="88" spans="1:12" ht="17.25" customHeight="1">
      <c r="B88" s="260"/>
      <c r="C88" s="413"/>
      <c r="D88" s="435"/>
      <c r="E88" s="585"/>
      <c r="F88" s="585"/>
      <c r="G88" s="455"/>
      <c r="H88" s="437"/>
      <c r="I88" s="30"/>
      <c r="J88" s="379" t="s">
        <v>249</v>
      </c>
      <c r="K88" s="353"/>
    </row>
    <row r="89" spans="1:12" ht="17.25" customHeight="1">
      <c r="B89" s="260"/>
      <c r="C89" s="413"/>
      <c r="D89" s="435"/>
      <c r="E89" s="585"/>
      <c r="F89" s="585"/>
      <c r="G89" s="455"/>
      <c r="H89" s="437"/>
      <c r="J89" s="379" t="s">
        <v>250</v>
      </c>
      <c r="K89" s="354"/>
    </row>
    <row r="90" spans="1:12" ht="17.25" customHeight="1">
      <c r="B90" s="260"/>
      <c r="C90" s="413"/>
      <c r="D90" s="435"/>
      <c r="E90" s="585"/>
      <c r="F90" s="585"/>
      <c r="G90" s="455"/>
      <c r="H90" s="437"/>
      <c r="J90" s="379" t="s">
        <v>251</v>
      </c>
      <c r="K90" s="312"/>
    </row>
    <row r="91" spans="1:12" ht="17.25" customHeight="1">
      <c r="B91" s="260"/>
      <c r="C91" s="413"/>
      <c r="D91" s="435"/>
      <c r="E91" s="585"/>
      <c r="F91" s="585"/>
      <c r="G91" s="455"/>
      <c r="H91" s="437"/>
      <c r="J91" s="380" t="s">
        <v>252</v>
      </c>
      <c r="K91" s="11"/>
    </row>
    <row r="92" spans="1:12" ht="17.25" customHeight="1">
      <c r="B92" s="260"/>
      <c r="C92" s="413"/>
      <c r="D92" s="435"/>
      <c r="E92" s="585"/>
      <c r="F92" s="585"/>
      <c r="G92" s="455"/>
      <c r="H92" s="437"/>
      <c r="J92" s="380" t="s">
        <v>253</v>
      </c>
    </row>
    <row r="93" spans="1:12" ht="17.25" customHeight="1">
      <c r="B93" s="260"/>
      <c r="C93" s="413"/>
      <c r="D93" s="435"/>
      <c r="E93" s="585"/>
      <c r="F93" s="585"/>
      <c r="G93" s="455"/>
      <c r="H93" s="437"/>
      <c r="J93" s="380" t="s">
        <v>166</v>
      </c>
    </row>
    <row r="94" spans="1:12" ht="17.25" customHeight="1">
      <c r="B94" s="260"/>
      <c r="C94" s="413"/>
      <c r="D94" s="435"/>
      <c r="E94" s="585"/>
      <c r="F94" s="585"/>
      <c r="G94" s="455"/>
      <c r="H94" s="437"/>
      <c r="J94" s="379" t="s">
        <v>0</v>
      </c>
    </row>
    <row r="95" spans="1:12" ht="17.25" customHeight="1">
      <c r="B95" s="260"/>
      <c r="C95" s="413"/>
      <c r="D95" s="435"/>
      <c r="E95" s="585"/>
      <c r="F95" s="585"/>
      <c r="G95" s="455"/>
      <c r="H95" s="437"/>
      <c r="J95" s="380" t="s">
        <v>2</v>
      </c>
    </row>
    <row r="96" spans="1:12" ht="17.25" customHeight="1">
      <c r="B96" s="260"/>
      <c r="C96" s="413"/>
      <c r="D96" s="435"/>
      <c r="E96" s="585"/>
      <c r="F96" s="585"/>
      <c r="G96" s="455"/>
      <c r="H96" s="437"/>
      <c r="J96" s="380" t="s">
        <v>254</v>
      </c>
    </row>
    <row r="97" spans="2:11" ht="17.25" customHeight="1">
      <c r="B97" s="260"/>
      <c r="C97" s="413"/>
      <c r="D97" s="435"/>
      <c r="E97" s="585"/>
      <c r="F97" s="585"/>
      <c r="G97" s="455"/>
      <c r="H97" s="437"/>
      <c r="J97" s="380" t="s">
        <v>102</v>
      </c>
    </row>
    <row r="98" spans="2:11" ht="17.25" customHeight="1">
      <c r="B98" s="260"/>
      <c r="C98" s="413"/>
      <c r="D98" s="435"/>
      <c r="E98" s="585"/>
      <c r="F98" s="585"/>
      <c r="G98" s="455"/>
      <c r="H98" s="437"/>
      <c r="J98" s="380" t="s">
        <v>255</v>
      </c>
      <c r="K98" s="11"/>
    </row>
    <row r="99" spans="2:11" ht="17.25" customHeight="1">
      <c r="B99" s="260"/>
      <c r="C99" s="413"/>
      <c r="D99" s="435"/>
      <c r="E99" s="585"/>
      <c r="F99" s="585"/>
      <c r="G99" s="455"/>
      <c r="H99" s="437"/>
      <c r="J99" s="379" t="s">
        <v>256</v>
      </c>
      <c r="K99" s="11"/>
    </row>
    <row r="100" spans="2:11" ht="17.25" customHeight="1">
      <c r="B100" s="260"/>
      <c r="C100" s="413"/>
      <c r="D100" s="435"/>
      <c r="E100" s="585"/>
      <c r="F100" s="585"/>
      <c r="G100" s="455"/>
      <c r="H100" s="437"/>
      <c r="J100" s="379" t="s">
        <v>257</v>
      </c>
      <c r="K100" s="11"/>
    </row>
    <row r="101" spans="2:11" ht="17.25" customHeight="1">
      <c r="B101" s="260"/>
      <c r="C101" s="413"/>
      <c r="D101" s="435"/>
      <c r="E101" s="585"/>
      <c r="F101" s="585"/>
      <c r="G101" s="455"/>
      <c r="H101" s="437"/>
      <c r="J101" s="381"/>
      <c r="K101" s="11"/>
    </row>
    <row r="102" spans="2:11" ht="17.25" customHeight="1">
      <c r="B102" s="260"/>
      <c r="C102" s="413"/>
      <c r="D102" s="435"/>
      <c r="E102" s="585"/>
      <c r="F102" s="585"/>
      <c r="G102" s="460"/>
      <c r="H102" s="437"/>
      <c r="J102" s="381"/>
      <c r="K102" s="11"/>
    </row>
    <row r="103" spans="2:11" ht="17.25" customHeight="1">
      <c r="B103" s="260"/>
      <c r="C103" s="413"/>
      <c r="D103" s="435"/>
      <c r="E103" s="585"/>
      <c r="F103" s="585"/>
      <c r="G103" s="455"/>
      <c r="H103" s="437"/>
      <c r="J103" s="381"/>
      <c r="K103" s="11"/>
    </row>
    <row r="104" spans="2:11" ht="17.25" customHeight="1">
      <c r="B104" s="260"/>
      <c r="C104" s="413"/>
      <c r="D104" s="435"/>
      <c r="E104" s="585"/>
      <c r="F104" s="585"/>
      <c r="G104" s="455"/>
      <c r="H104" s="437"/>
      <c r="K104" s="11"/>
    </row>
    <row r="105" spans="2:11" ht="17.25" customHeight="1">
      <c r="B105" s="260"/>
      <c r="C105" s="413"/>
      <c r="D105" s="435"/>
      <c r="E105" s="585"/>
      <c r="F105" s="585"/>
      <c r="G105" s="455"/>
      <c r="H105" s="437"/>
      <c r="K105" s="11"/>
    </row>
    <row r="106" spans="2:11" ht="17.25" customHeight="1">
      <c r="B106" s="260"/>
      <c r="C106" s="413"/>
      <c r="D106" s="435"/>
      <c r="E106" s="585"/>
      <c r="F106" s="585"/>
      <c r="G106" s="455"/>
      <c r="H106" s="437"/>
      <c r="K106" s="11"/>
    </row>
    <row r="107" spans="2:11" ht="17.25" customHeight="1" thickBot="1">
      <c r="B107" s="262"/>
      <c r="C107" s="414"/>
      <c r="D107" s="439"/>
      <c r="E107" s="586"/>
      <c r="F107" s="586"/>
      <c r="G107" s="456"/>
      <c r="H107" s="441"/>
      <c r="K107" s="11"/>
    </row>
    <row r="108" spans="2:11" ht="21.75" customHeight="1" thickBot="1">
      <c r="C108" s="416" t="s">
        <v>49</v>
      </c>
      <c r="D108" s="28">
        <f>SUM(D84:D107)</f>
        <v>0</v>
      </c>
    </row>
  </sheetData>
  <mergeCells count="83">
    <mergeCell ref="E107:F107"/>
    <mergeCell ref="J20:M24"/>
    <mergeCell ref="J25:M27"/>
    <mergeCell ref="J31:M31"/>
    <mergeCell ref="E101:F101"/>
    <mergeCell ref="E102:F102"/>
    <mergeCell ref="E103:F103"/>
    <mergeCell ref="E104:F104"/>
    <mergeCell ref="E105:F105"/>
    <mergeCell ref="E106:F106"/>
    <mergeCell ref="E95:F95"/>
    <mergeCell ref="E96:F96"/>
    <mergeCell ref="E97:F97"/>
    <mergeCell ref="E98:F98"/>
    <mergeCell ref="E99:F99"/>
    <mergeCell ref="E100:F100"/>
    <mergeCell ref="E94:F94"/>
    <mergeCell ref="E83:F83"/>
    <mergeCell ref="E84:F84"/>
    <mergeCell ref="E85:F85"/>
    <mergeCell ref="E86:F86"/>
    <mergeCell ref="E87:F87"/>
    <mergeCell ref="E88:F88"/>
    <mergeCell ref="E89:F89"/>
    <mergeCell ref="E90:F90"/>
    <mergeCell ref="E91:F91"/>
    <mergeCell ref="E92:F92"/>
    <mergeCell ref="E93:F93"/>
    <mergeCell ref="E76:H76"/>
    <mergeCell ref="E65:H65"/>
    <mergeCell ref="E66:H66"/>
    <mergeCell ref="E67:H67"/>
    <mergeCell ref="E68:H68"/>
    <mergeCell ref="E69:H69"/>
    <mergeCell ref="E70:H70"/>
    <mergeCell ref="E71:H71"/>
    <mergeCell ref="E72:H72"/>
    <mergeCell ref="E73:H73"/>
    <mergeCell ref="E74:H74"/>
    <mergeCell ref="E75:H75"/>
    <mergeCell ref="D57:F57"/>
    <mergeCell ref="G57:H57"/>
    <mergeCell ref="D58:F58"/>
    <mergeCell ref="G58:H58"/>
    <mergeCell ref="D59:F59"/>
    <mergeCell ref="G59:H59"/>
    <mergeCell ref="D54:F54"/>
    <mergeCell ref="G54:H54"/>
    <mergeCell ref="D55:F55"/>
    <mergeCell ref="G55:H55"/>
    <mergeCell ref="D56:F56"/>
    <mergeCell ref="G56:H56"/>
    <mergeCell ref="D51:F51"/>
    <mergeCell ref="G51:H51"/>
    <mergeCell ref="D52:F52"/>
    <mergeCell ref="G52:H52"/>
    <mergeCell ref="D53:F53"/>
    <mergeCell ref="G53:H53"/>
    <mergeCell ref="D48:F48"/>
    <mergeCell ref="G48:H48"/>
    <mergeCell ref="D49:F49"/>
    <mergeCell ref="G49:H49"/>
    <mergeCell ref="D50:F50"/>
    <mergeCell ref="G50:H50"/>
    <mergeCell ref="D45:F45"/>
    <mergeCell ref="G45:H45"/>
    <mergeCell ref="D46:F46"/>
    <mergeCell ref="G46:H46"/>
    <mergeCell ref="D47:F47"/>
    <mergeCell ref="G47:H47"/>
    <mergeCell ref="D42:F42"/>
    <mergeCell ref="G42:H42"/>
    <mergeCell ref="D43:F43"/>
    <mergeCell ref="G43:H43"/>
    <mergeCell ref="D44:F44"/>
    <mergeCell ref="G44:H44"/>
    <mergeCell ref="D41:F41"/>
    <mergeCell ref="G41:H41"/>
    <mergeCell ref="K6:M6"/>
    <mergeCell ref="D39:F39"/>
    <mergeCell ref="G39:H39"/>
    <mergeCell ref="D40:F40"/>
    <mergeCell ref="G40:H40"/>
  </mergeCells>
  <phoneticPr fontId="2"/>
  <dataValidations count="5">
    <dataValidation type="list" allowBlank="1" showInputMessage="1" showErrorMessage="1" sqref="H84:H107" xr:uid="{88BECEA3-D8AE-4B0D-A97B-49172B1DBC52}">
      <formula1>"◎,〇,△,✕"</formula1>
    </dataValidation>
    <dataValidation type="list" allowBlank="1" showInputMessage="1" showErrorMessage="1" sqref="C84:C107" xr:uid="{11EAFEA8-FA26-4288-9F37-FDD659822E57}">
      <formula1>$J$84:$J$103</formula1>
    </dataValidation>
    <dataValidation type="list" allowBlank="1" showInputMessage="1" showErrorMessage="1" sqref="C66:C76" xr:uid="{A2A2F995-8288-4FB6-B95B-3E56CECAB051}">
      <formula1>$J$66:$J$72</formula1>
    </dataValidation>
    <dataValidation type="list" allowBlank="1" showInputMessage="1" showErrorMessage="1" sqref="K15" xr:uid="{3841547D-59BD-4952-AB78-393E532659D6}">
      <formula1>"入力中,確認済"</formula1>
    </dataValidation>
    <dataValidation type="list" allowBlank="1" showInputMessage="1" showErrorMessage="1" sqref="E84:F107" xr:uid="{78FAAF7A-67B5-482C-8B14-076A8913C6C7}">
      <formula1>$K$84:$K$86</formula1>
    </dataValidation>
  </dataValidation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Check Box 1">
              <controlPr defaultSize="0" autoFill="0" autoLine="0" autoPict="0">
                <anchor moveWithCells="1">
                  <from>
                    <xdr:col>6</xdr:col>
                    <xdr:colOff>609600</xdr:colOff>
                    <xdr:row>29</xdr:row>
                    <xdr:rowOff>12700</xdr:rowOff>
                  </from>
                  <to>
                    <xdr:col>6</xdr:col>
                    <xdr:colOff>965200</xdr:colOff>
                    <xdr:row>29</xdr:row>
                    <xdr:rowOff>260350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E0E6F-A848-4BC9-BD50-44E2B21DB155}">
  <sheetPr codeName="Sheet6"/>
  <dimension ref="A3:L111"/>
  <sheetViews>
    <sheetView showGridLines="0" zoomScale="80" zoomScaleNormal="80" workbookViewId="0">
      <selection activeCell="A7" sqref="A7"/>
    </sheetView>
  </sheetViews>
  <sheetFormatPr defaultColWidth="9" defaultRowHeight="17.25" customHeight="1"/>
  <cols>
    <col min="1" max="1" width="8.25" style="5" customWidth="1"/>
    <col min="2" max="2" width="23.25" style="1" customWidth="1"/>
    <col min="3" max="4" width="19.83203125" style="2" customWidth="1"/>
    <col min="5" max="5" width="9.25" style="2" customWidth="1"/>
    <col min="6" max="6" width="18.08203125" style="2" customWidth="1"/>
    <col min="7" max="8" width="19.83203125" style="2" customWidth="1"/>
    <col min="9" max="9" width="19.5" style="2" bestFit="1" customWidth="1"/>
    <col min="10" max="12" width="23" style="2" customWidth="1"/>
    <col min="13" max="16384" width="9" style="2"/>
  </cols>
  <sheetData>
    <row r="3" spans="1:12" ht="26.25" customHeight="1" thickBot="1">
      <c r="I3" s="8" t="s">
        <v>244</v>
      </c>
      <c r="J3" s="352"/>
      <c r="K3" s="313"/>
      <c r="L3" s="313"/>
    </row>
    <row r="4" spans="1:12" ht="26.25" customHeight="1" thickBot="1">
      <c r="I4" s="154" t="s">
        <v>243</v>
      </c>
      <c r="J4" s="559"/>
      <c r="K4" s="559"/>
      <c r="L4" s="560"/>
    </row>
    <row r="5" spans="1:12" ht="26.25" customHeight="1"/>
    <row r="6" spans="1:12" ht="26.25" customHeight="1" thickBot="1">
      <c r="A6" s="10"/>
      <c r="B6" s="47"/>
      <c r="E6" s="61"/>
      <c r="F6" s="61"/>
      <c r="I6" s="158" t="s">
        <v>175</v>
      </c>
    </row>
    <row r="7" spans="1:12" ht="26.25" customHeight="1" thickBot="1">
      <c r="I7" s="125"/>
      <c r="J7" s="172" t="s">
        <v>162</v>
      </c>
      <c r="K7" s="125" t="s">
        <v>163</v>
      </c>
      <c r="L7" s="173" t="s">
        <v>164</v>
      </c>
    </row>
    <row r="8" spans="1:12" ht="26.25" customHeight="1" thickBot="1">
      <c r="I8" s="117" t="s">
        <v>161</v>
      </c>
      <c r="J8" s="265"/>
      <c r="K8" s="266"/>
      <c r="L8" s="267"/>
    </row>
    <row r="9" spans="1:12" ht="23.25" customHeight="1" thickBot="1">
      <c r="A9" s="10"/>
      <c r="B9" s="48" t="s">
        <v>117</v>
      </c>
      <c r="C9" s="119" t="str">
        <f>①4年間収支計画表!C8</f>
        <v>東京　太郎</v>
      </c>
      <c r="E9" s="61"/>
      <c r="F9" s="61"/>
      <c r="I9" s="118" t="s">
        <v>160</v>
      </c>
      <c r="J9" s="268"/>
      <c r="K9" s="269"/>
      <c r="L9" s="270"/>
    </row>
    <row r="10" spans="1:12" ht="17.25" customHeight="1" thickBot="1">
      <c r="I10" s="7"/>
      <c r="J10" s="7"/>
      <c r="K10" s="7"/>
      <c r="L10" s="7"/>
    </row>
    <row r="11" spans="1:12" ht="29.25" customHeight="1" thickBot="1">
      <c r="B11" s="136" t="s">
        <v>170</v>
      </c>
      <c r="F11" s="136" t="s">
        <v>81</v>
      </c>
      <c r="I11" s="154" t="s">
        <v>173</v>
      </c>
      <c r="J11" s="481" t="s">
        <v>174</v>
      </c>
      <c r="K11" s="131" t="s">
        <v>165</v>
      </c>
      <c r="L11" s="271"/>
    </row>
    <row r="12" spans="1:12" ht="21" customHeight="1">
      <c r="A12" s="10"/>
      <c r="B12" s="129" t="s">
        <v>53</v>
      </c>
      <c r="C12" s="14" t="s">
        <v>56</v>
      </c>
      <c r="D12" s="15" t="s">
        <v>57</v>
      </c>
      <c r="F12" s="1"/>
      <c r="G12" s="139" t="s">
        <v>51</v>
      </c>
    </row>
    <row r="13" spans="1:12" ht="21" customHeight="1">
      <c r="A13" s="10"/>
      <c r="B13" s="130" t="str">
        <f>'12月'!F13</f>
        <v>現金（財布）</v>
      </c>
      <c r="C13" s="150">
        <f>'12月'!H13</f>
        <v>0</v>
      </c>
      <c r="D13" s="483"/>
      <c r="F13" s="16" t="s">
        <v>15</v>
      </c>
      <c r="G13" s="140">
        <f>C39</f>
        <v>0</v>
      </c>
    </row>
    <row r="14" spans="1:12" ht="21" customHeight="1" thickBot="1">
      <c r="A14" s="10"/>
      <c r="B14" s="130" t="str">
        <f>'12月'!F14</f>
        <v>現金(封筒・貯金箱)</v>
      </c>
      <c r="C14" s="150">
        <f>'12月'!H14</f>
        <v>0</v>
      </c>
      <c r="D14" s="483"/>
      <c r="F14" s="16" t="s">
        <v>16</v>
      </c>
      <c r="G14" s="140">
        <f>C21+G13-G15</f>
        <v>0</v>
      </c>
    </row>
    <row r="15" spans="1:12" ht="21" customHeight="1">
      <c r="A15" s="10"/>
      <c r="B15" s="130" t="str">
        <f>'12月'!F15</f>
        <v>東京銀行</v>
      </c>
      <c r="C15" s="150">
        <f>'12月'!H15</f>
        <v>0</v>
      </c>
      <c r="D15" s="483"/>
      <c r="F15" s="131" t="s">
        <v>48</v>
      </c>
      <c r="G15" s="141">
        <f>D21</f>
        <v>0</v>
      </c>
      <c r="I15" s="478" t="s">
        <v>188</v>
      </c>
      <c r="J15" s="479"/>
      <c r="K15" s="479"/>
      <c r="L15" s="480"/>
    </row>
    <row r="16" spans="1:12" ht="21" customHeight="1" thickBot="1">
      <c r="A16" s="10"/>
      <c r="B16" s="130" t="str">
        <f>'12月'!F16</f>
        <v>〇〇銀行</v>
      </c>
      <c r="C16" s="150">
        <f>'12月'!H16</f>
        <v>0</v>
      </c>
      <c r="D16" s="483"/>
      <c r="F16" s="131" t="s">
        <v>80</v>
      </c>
      <c r="G16" s="142">
        <f>G13-G14</f>
        <v>0</v>
      </c>
      <c r="I16" s="626" t="s">
        <v>177</v>
      </c>
      <c r="J16" s="627"/>
      <c r="K16" s="627"/>
      <c r="L16" s="628"/>
    </row>
    <row r="17" spans="1:12" ht="21" customHeight="1">
      <c r="A17" s="10"/>
      <c r="B17" s="130" t="str">
        <f>'12月'!F17</f>
        <v>電子マネー、その他</v>
      </c>
      <c r="C17" s="150">
        <f>'12月'!H17</f>
        <v>0</v>
      </c>
      <c r="D17" s="483"/>
      <c r="I17" s="626"/>
      <c r="J17" s="627"/>
      <c r="K17" s="627"/>
      <c r="L17" s="628"/>
    </row>
    <row r="18" spans="1:12" ht="21" customHeight="1">
      <c r="A18" s="10"/>
      <c r="B18" s="130" t="str">
        <f>'12月'!F18</f>
        <v/>
      </c>
      <c r="C18" s="150">
        <f>'12月'!H18</f>
        <v>0</v>
      </c>
      <c r="D18" s="484"/>
      <c r="I18" s="620" t="s">
        <v>177</v>
      </c>
      <c r="J18" s="621"/>
      <c r="K18" s="621"/>
      <c r="L18" s="622"/>
    </row>
    <row r="19" spans="1:12" ht="21" customHeight="1">
      <c r="A19" s="10"/>
      <c r="B19" s="130" t="str">
        <f>'12月'!F19</f>
        <v/>
      </c>
      <c r="C19" s="150">
        <f>'12月'!H19</f>
        <v>0</v>
      </c>
      <c r="D19" s="484"/>
      <c r="I19" s="620"/>
      <c r="J19" s="621"/>
      <c r="K19" s="621"/>
      <c r="L19" s="622"/>
    </row>
    <row r="20" spans="1:12" ht="21" customHeight="1" thickBot="1">
      <c r="A20" s="10"/>
      <c r="B20" s="132" t="str">
        <f>'12月'!F20</f>
        <v/>
      </c>
      <c r="C20" s="157">
        <f>'12月'!H20</f>
        <v>0</v>
      </c>
      <c r="D20" s="485"/>
      <c r="I20" s="620" t="s">
        <v>177</v>
      </c>
      <c r="J20" s="621"/>
      <c r="K20" s="621"/>
      <c r="L20" s="622"/>
    </row>
    <row r="21" spans="1:12" ht="21" customHeight="1" thickBot="1">
      <c r="A21" s="10"/>
      <c r="B21" s="133" t="s">
        <v>49</v>
      </c>
      <c r="C21" s="155">
        <f>SUM(C13:C20)</f>
        <v>0</v>
      </c>
      <c r="D21" s="156">
        <f>SUM(D13:D20)</f>
        <v>0</v>
      </c>
      <c r="I21" s="623"/>
      <c r="J21" s="624"/>
      <c r="K21" s="624"/>
      <c r="L21" s="625"/>
    </row>
    <row r="22" spans="1:12" ht="17.25" customHeight="1">
      <c r="A22" s="10"/>
      <c r="B22" s="133"/>
      <c r="C22" s="9"/>
      <c r="D22" s="9"/>
      <c r="I22" s="20"/>
      <c r="J22" s="19"/>
    </row>
    <row r="23" spans="1:12" ht="30.75" customHeight="1" thickBot="1">
      <c r="A23" s="10"/>
      <c r="B23" s="136" t="s">
        <v>78</v>
      </c>
      <c r="C23" s="20"/>
      <c r="I23" s="20"/>
      <c r="J23" s="19"/>
    </row>
    <row r="24" spans="1:12" ht="19.5" customHeight="1">
      <c r="A24" s="10"/>
      <c r="B24" s="14" t="s">
        <v>59</v>
      </c>
      <c r="C24" s="253"/>
      <c r="I24" s="20"/>
      <c r="J24" s="19"/>
    </row>
    <row r="25" spans="1:12" ht="19.5" customHeight="1">
      <c r="A25" s="10"/>
      <c r="B25" s="25" t="s">
        <v>43</v>
      </c>
      <c r="C25" s="282"/>
      <c r="I25" s="20"/>
      <c r="J25" s="19"/>
    </row>
    <row r="26" spans="1:12" ht="19.5" customHeight="1">
      <c r="A26" s="10"/>
      <c r="B26" s="25" t="s">
        <v>60</v>
      </c>
      <c r="C26" s="255"/>
      <c r="I26" s="20"/>
      <c r="J26" s="19"/>
    </row>
    <row r="27" spans="1:12" ht="19.5" customHeight="1" thickBot="1">
      <c r="A27" s="10"/>
      <c r="B27" s="134" t="s">
        <v>74</v>
      </c>
      <c r="C27" s="482"/>
      <c r="I27" s="20"/>
      <c r="J27" s="19"/>
    </row>
    <row r="28" spans="1:12" ht="17.25" customHeight="1">
      <c r="B28" s="3"/>
      <c r="C28" s="3"/>
      <c r="I28" s="20"/>
      <c r="J28" s="19"/>
    </row>
    <row r="29" spans="1:12" ht="17.25" customHeight="1">
      <c r="B29" s="3"/>
      <c r="C29" s="3"/>
    </row>
    <row r="30" spans="1:12" ht="32.25" customHeight="1" thickBot="1">
      <c r="B30" s="4" t="s">
        <v>79</v>
      </c>
      <c r="C30" s="3"/>
    </row>
    <row r="31" spans="1:12" ht="20.25" customHeight="1">
      <c r="A31" s="10"/>
      <c r="B31" s="12" t="s">
        <v>75</v>
      </c>
      <c r="C31" s="13" t="s">
        <v>77</v>
      </c>
      <c r="H31" s="1"/>
    </row>
    <row r="32" spans="1:12" ht="20.25" customHeight="1">
      <c r="A32" s="10"/>
      <c r="B32" s="272" t="s">
        <v>6</v>
      </c>
      <c r="C32" s="273"/>
      <c r="H32" s="1"/>
    </row>
    <row r="33" spans="1:10" ht="20.25" customHeight="1">
      <c r="A33" s="10"/>
      <c r="B33" s="272" t="s">
        <v>55</v>
      </c>
      <c r="C33" s="273"/>
      <c r="H33" s="1"/>
    </row>
    <row r="34" spans="1:10" ht="20.25" customHeight="1">
      <c r="A34" s="10"/>
      <c r="B34" s="272" t="s">
        <v>191</v>
      </c>
      <c r="C34" s="273"/>
      <c r="H34" s="1"/>
    </row>
    <row r="35" spans="1:10" ht="20.25" customHeight="1">
      <c r="A35" s="10"/>
      <c r="B35" s="272" t="s">
        <v>35</v>
      </c>
      <c r="C35" s="273"/>
      <c r="H35" s="1"/>
    </row>
    <row r="36" spans="1:10" ht="20.25" customHeight="1">
      <c r="A36" s="10"/>
      <c r="B36" s="274"/>
      <c r="C36" s="275"/>
      <c r="H36" s="1"/>
    </row>
    <row r="37" spans="1:10" ht="20.25" customHeight="1">
      <c r="A37" s="10"/>
      <c r="B37" s="274"/>
      <c r="C37" s="275"/>
      <c r="H37" s="1"/>
    </row>
    <row r="38" spans="1:10" ht="20.25" customHeight="1" thickBot="1">
      <c r="A38" s="10"/>
      <c r="B38" s="276"/>
      <c r="C38" s="277"/>
      <c r="H38" s="1"/>
    </row>
    <row r="39" spans="1:10" ht="23.25" customHeight="1" thickBot="1">
      <c r="A39" s="10"/>
      <c r="B39" s="133" t="s">
        <v>49</v>
      </c>
      <c r="C39" s="153">
        <f>SUM(C32:C38)</f>
        <v>0</v>
      </c>
      <c r="I39" s="7"/>
      <c r="J39" s="20"/>
    </row>
    <row r="40" spans="1:10" ht="17.25" customHeight="1">
      <c r="B40" s="3"/>
      <c r="C40" s="3"/>
    </row>
    <row r="41" spans="1:10" ht="32.25" customHeight="1" thickBot="1">
      <c r="B41" s="4" t="s">
        <v>82</v>
      </c>
      <c r="C41" s="3"/>
    </row>
    <row r="42" spans="1:10" ht="20.25" customHeight="1">
      <c r="A42" s="10"/>
      <c r="B42" s="12" t="s">
        <v>75</v>
      </c>
      <c r="C42" s="120" t="s">
        <v>76</v>
      </c>
      <c r="D42" s="13" t="s">
        <v>77</v>
      </c>
    </row>
    <row r="43" spans="1:10" ht="20.25" customHeight="1">
      <c r="A43" s="10"/>
      <c r="B43" s="278"/>
      <c r="C43" s="279"/>
      <c r="D43" s="273"/>
    </row>
    <row r="44" spans="1:10" ht="20.25" customHeight="1">
      <c r="A44" s="10"/>
      <c r="B44" s="278"/>
      <c r="C44" s="279"/>
      <c r="D44" s="273"/>
    </row>
    <row r="45" spans="1:10" ht="20.25" customHeight="1">
      <c r="A45" s="10"/>
      <c r="B45" s="278"/>
      <c r="C45" s="279"/>
      <c r="D45" s="273"/>
    </row>
    <row r="46" spans="1:10" ht="20.25" customHeight="1">
      <c r="A46" s="10"/>
      <c r="B46" s="278"/>
      <c r="C46" s="279"/>
      <c r="D46" s="273"/>
    </row>
    <row r="47" spans="1:10" ht="20.25" customHeight="1">
      <c r="A47" s="10"/>
      <c r="B47" s="278"/>
      <c r="C47" s="279"/>
      <c r="D47" s="273"/>
    </row>
    <row r="48" spans="1:10" ht="20.25" customHeight="1">
      <c r="A48" s="10"/>
      <c r="B48" s="278"/>
      <c r="C48" s="279"/>
      <c r="D48" s="273"/>
    </row>
    <row r="49" spans="1:12" ht="20.25" customHeight="1">
      <c r="A49" s="10"/>
      <c r="B49" s="278"/>
      <c r="C49" s="279"/>
      <c r="D49" s="273"/>
    </row>
    <row r="50" spans="1:12" ht="20.25" customHeight="1" thickBot="1">
      <c r="A50" s="10"/>
      <c r="B50" s="280"/>
      <c r="C50" s="281"/>
      <c r="D50" s="277"/>
    </row>
    <row r="51" spans="1:12" ht="17.25" customHeight="1">
      <c r="I51" s="30"/>
      <c r="K51" s="30"/>
      <c r="L51" s="30"/>
    </row>
    <row r="52" spans="1:12" ht="17.25" customHeight="1">
      <c r="I52" s="30"/>
      <c r="K52" s="30"/>
      <c r="L52" s="30"/>
    </row>
    <row r="53" spans="1:12" ht="17.25" customHeight="1">
      <c r="I53" s="30"/>
      <c r="K53" s="30"/>
      <c r="L53" s="30"/>
    </row>
    <row r="54" spans="1:12" ht="17.25" customHeight="1">
      <c r="I54" s="30"/>
      <c r="K54" s="30"/>
      <c r="L54" s="30"/>
    </row>
    <row r="55" spans="1:12" ht="17.25" customHeight="1">
      <c r="I55" s="30"/>
      <c r="K55" s="30"/>
      <c r="L55" s="30"/>
    </row>
    <row r="56" spans="1:12" ht="17.25" customHeight="1">
      <c r="I56" s="30"/>
      <c r="K56" s="30"/>
      <c r="L56" s="30"/>
    </row>
    <row r="57" spans="1:12" ht="17.25" customHeight="1">
      <c r="I57" s="30"/>
      <c r="K57" s="30"/>
      <c r="L57" s="30"/>
    </row>
    <row r="58" spans="1:12" ht="17.25" customHeight="1">
      <c r="I58" s="30"/>
      <c r="K58" s="30"/>
      <c r="L58" s="30"/>
    </row>
    <row r="59" spans="1:12" ht="17.25" customHeight="1">
      <c r="I59" s="30"/>
      <c r="K59" s="30"/>
      <c r="L59" s="30"/>
    </row>
    <row r="60" spans="1:12" ht="17.25" customHeight="1">
      <c r="I60" s="30"/>
      <c r="K60" s="30"/>
      <c r="L60" s="30"/>
    </row>
    <row r="61" spans="1:12" ht="17.25" customHeight="1">
      <c r="I61" s="30"/>
      <c r="K61" s="30"/>
      <c r="L61" s="30"/>
    </row>
    <row r="62" spans="1:12" ht="17.25" customHeight="1">
      <c r="I62" s="30"/>
      <c r="K62" s="30"/>
      <c r="L62" s="30"/>
    </row>
    <row r="63" spans="1:12" ht="17.25" customHeight="1">
      <c r="I63" s="67"/>
      <c r="K63" s="67"/>
      <c r="L63" s="67"/>
    </row>
    <row r="64" spans="1:12" ht="17.25" customHeight="1">
      <c r="I64" s="30"/>
      <c r="J64" s="30"/>
      <c r="K64" s="30"/>
      <c r="L64" s="30"/>
    </row>
    <row r="65" spans="9:12" ht="17.25" customHeight="1">
      <c r="I65" s="30"/>
      <c r="J65" s="30"/>
      <c r="K65" s="30"/>
      <c r="L65" s="30"/>
    </row>
    <row r="66" spans="9:12" ht="17.25" customHeight="1">
      <c r="I66" s="30"/>
      <c r="J66" s="30"/>
      <c r="K66" s="30"/>
      <c r="L66" s="30"/>
    </row>
    <row r="67" spans="9:12" ht="17.25" customHeight="1">
      <c r="I67" s="30"/>
      <c r="J67" s="30"/>
      <c r="K67" s="30"/>
      <c r="L67" s="30"/>
    </row>
    <row r="68" spans="9:12" ht="17.25" customHeight="1">
      <c r="I68" s="30"/>
      <c r="J68" s="30"/>
      <c r="K68" s="30"/>
      <c r="L68" s="30"/>
    </row>
    <row r="69" spans="9:12" ht="17.25" customHeight="1">
      <c r="I69" s="30"/>
      <c r="J69" s="30"/>
      <c r="K69" s="30"/>
      <c r="L69" s="30"/>
    </row>
    <row r="70" spans="9:12" ht="17.25" customHeight="1">
      <c r="I70" s="30"/>
      <c r="J70" s="30"/>
      <c r="K70" s="30"/>
      <c r="L70" s="30"/>
    </row>
    <row r="71" spans="9:12" ht="17.25" customHeight="1">
      <c r="I71" s="30"/>
      <c r="J71" s="30"/>
      <c r="K71" s="30"/>
      <c r="L71" s="30"/>
    </row>
    <row r="72" spans="9:12" ht="17.25" customHeight="1">
      <c r="I72" s="30"/>
      <c r="J72" s="30"/>
      <c r="K72" s="30"/>
      <c r="L72" s="30"/>
    </row>
    <row r="73" spans="9:12" ht="17.25" customHeight="1">
      <c r="I73" s="30"/>
      <c r="J73" s="30"/>
      <c r="K73" s="30"/>
      <c r="L73" s="30"/>
    </row>
    <row r="74" spans="9:12" ht="17.25" customHeight="1">
      <c r="I74" s="30"/>
    </row>
    <row r="75" spans="9:12" ht="17.25" customHeight="1">
      <c r="I75" s="67"/>
    </row>
    <row r="76" spans="9:12" ht="17.25" customHeight="1">
      <c r="I76" s="30"/>
    </row>
    <row r="83" spans="9:12" ht="17.25" customHeight="1">
      <c r="I83" s="71" t="s">
        <v>125</v>
      </c>
      <c r="J83" s="11"/>
      <c r="K83" s="30"/>
      <c r="L83" s="30"/>
    </row>
    <row r="84" spans="9:12" ht="17.25" customHeight="1">
      <c r="I84" s="31" t="s">
        <v>121</v>
      </c>
      <c r="J84" s="11"/>
    </row>
    <row r="85" spans="9:12" ht="17.25" customHeight="1">
      <c r="I85" s="69" t="s">
        <v>97</v>
      </c>
      <c r="J85" s="11"/>
    </row>
    <row r="86" spans="9:12" ht="17.25" customHeight="1">
      <c r="I86" s="69" t="s">
        <v>98</v>
      </c>
      <c r="J86" s="11"/>
    </row>
    <row r="87" spans="9:12" ht="17.25" customHeight="1">
      <c r="I87" s="69" t="s">
        <v>0</v>
      </c>
      <c r="J87" s="11"/>
    </row>
    <row r="88" spans="9:12" ht="17.25" customHeight="1">
      <c r="I88" s="69" t="s">
        <v>1</v>
      </c>
      <c r="J88" s="11"/>
    </row>
    <row r="89" spans="9:12" ht="17.25" customHeight="1">
      <c r="I89" s="69" t="s">
        <v>2</v>
      </c>
      <c r="J89" s="11"/>
    </row>
    <row r="90" spans="9:12" ht="17.25" customHeight="1">
      <c r="I90" s="69" t="s">
        <v>103</v>
      </c>
      <c r="J90" s="11"/>
    </row>
    <row r="91" spans="9:12" ht="17.25" customHeight="1">
      <c r="I91" s="70" t="s">
        <v>29</v>
      </c>
      <c r="J91" s="11"/>
    </row>
    <row r="92" spans="9:12" ht="17.25" customHeight="1">
      <c r="I92" s="70" t="s">
        <v>109</v>
      </c>
      <c r="J92" s="11"/>
    </row>
    <row r="93" spans="9:12" ht="17.25" customHeight="1">
      <c r="I93" s="70" t="s">
        <v>5</v>
      </c>
      <c r="J93" s="11"/>
    </row>
    <row r="94" spans="9:12" ht="17.25" customHeight="1">
      <c r="I94" s="31" t="s">
        <v>124</v>
      </c>
      <c r="J94" s="11"/>
    </row>
    <row r="95" spans="9:12" ht="17.25" customHeight="1">
      <c r="I95" s="70" t="s">
        <v>27</v>
      </c>
      <c r="J95" s="11"/>
    </row>
    <row r="96" spans="9:12" ht="17.25" customHeight="1">
      <c r="I96" s="70" t="s">
        <v>122</v>
      </c>
      <c r="J96" s="11"/>
    </row>
    <row r="97" spans="9:10" ht="17.25" customHeight="1">
      <c r="I97" s="70" t="s">
        <v>28</v>
      </c>
      <c r="J97" s="11"/>
    </row>
    <row r="98" spans="9:10" ht="17.25" customHeight="1">
      <c r="I98" s="70" t="s">
        <v>127</v>
      </c>
      <c r="J98" s="11"/>
    </row>
    <row r="99" spans="9:10" ht="17.25" customHeight="1">
      <c r="I99" s="69" t="s">
        <v>69</v>
      </c>
      <c r="J99" s="11"/>
    </row>
    <row r="100" spans="9:10" ht="17.25" customHeight="1">
      <c r="I100" s="69"/>
      <c r="J100" s="11"/>
    </row>
    <row r="101" spans="9:10" ht="17.25" customHeight="1">
      <c r="I101" s="69"/>
      <c r="J101" s="11"/>
    </row>
    <row r="102" spans="9:10" ht="17.25" customHeight="1">
      <c r="I102" s="31"/>
      <c r="J102" s="11"/>
    </row>
    <row r="103" spans="9:10" ht="17.25" customHeight="1">
      <c r="J103" s="11"/>
    </row>
    <row r="104" spans="9:10" ht="17.25" customHeight="1">
      <c r="J104" s="11"/>
    </row>
    <row r="105" spans="9:10" ht="17.25" customHeight="1">
      <c r="J105" s="11"/>
    </row>
    <row r="106" spans="9:10" ht="17.25" customHeight="1">
      <c r="J106" s="11"/>
    </row>
    <row r="107" spans="9:10" ht="17.25" customHeight="1">
      <c r="J107" s="11"/>
    </row>
    <row r="108" spans="9:10" ht="17.25" customHeight="1">
      <c r="J108" s="11"/>
    </row>
    <row r="109" spans="9:10" ht="17.25" customHeight="1">
      <c r="J109" s="11"/>
    </row>
    <row r="110" spans="9:10" ht="17.25" customHeight="1">
      <c r="J110" s="11"/>
    </row>
    <row r="111" spans="9:10" ht="17.25" customHeight="1">
      <c r="J111" s="11"/>
    </row>
  </sheetData>
  <mergeCells count="4">
    <mergeCell ref="I20:L21"/>
    <mergeCell ref="J4:L4"/>
    <mergeCell ref="I16:L17"/>
    <mergeCell ref="I18:L19"/>
  </mergeCells>
  <phoneticPr fontId="2"/>
  <dataValidations count="1">
    <dataValidation type="list" allowBlank="1" showInputMessage="1" showErrorMessage="1" sqref="J11" xr:uid="{7094EE6A-A955-493F-AF92-D499CA2A624E}">
      <formula1>"入力中,確認済"</formula1>
    </dataValidation>
  </dataValidation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xdr:col>
                    <xdr:colOff>584200</xdr:colOff>
                    <xdr:row>26</xdr:row>
                    <xdr:rowOff>12700</xdr:rowOff>
                  </from>
                  <to>
                    <xdr:col>2</xdr:col>
                    <xdr:colOff>946150</xdr:colOff>
                    <xdr:row>27</xdr:row>
                    <xdr:rowOff>12700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4C8DB-C92D-4D5E-9D5A-E5454A8106D1}">
  <dimension ref="A3:L111"/>
  <sheetViews>
    <sheetView showGridLines="0" zoomScale="80" zoomScaleNormal="80" workbookViewId="0">
      <selection activeCell="K5" sqref="K5"/>
    </sheetView>
  </sheetViews>
  <sheetFormatPr defaultColWidth="9" defaultRowHeight="17.25" customHeight="1"/>
  <cols>
    <col min="1" max="1" width="8.25" style="5" customWidth="1"/>
    <col min="2" max="2" width="23.25" style="1" customWidth="1"/>
    <col min="3" max="4" width="19.83203125" style="2" customWidth="1"/>
    <col min="5" max="5" width="9.25" style="2" customWidth="1"/>
    <col min="6" max="6" width="18.08203125" style="2" customWidth="1"/>
    <col min="7" max="8" width="19.83203125" style="2" customWidth="1"/>
    <col min="9" max="9" width="19.5" style="2" bestFit="1" customWidth="1"/>
    <col min="10" max="12" width="23" style="2" customWidth="1"/>
    <col min="13" max="16384" width="9" style="2"/>
  </cols>
  <sheetData>
    <row r="3" spans="1:12" ht="26.25" customHeight="1" thickBot="1">
      <c r="I3" s="8" t="s">
        <v>244</v>
      </c>
      <c r="J3" s="352"/>
      <c r="K3" s="313"/>
      <c r="L3" s="313"/>
    </row>
    <row r="4" spans="1:12" ht="26.25" customHeight="1" thickBot="1">
      <c r="I4" s="154" t="s">
        <v>243</v>
      </c>
      <c r="J4" s="559"/>
      <c r="K4" s="559"/>
      <c r="L4" s="560"/>
    </row>
    <row r="5" spans="1:12" ht="26.25" customHeight="1"/>
    <row r="6" spans="1:12" ht="26.25" customHeight="1" thickBot="1">
      <c r="A6" s="10"/>
      <c r="B6" s="47"/>
      <c r="E6" s="61"/>
      <c r="F6" s="61"/>
      <c r="I6" s="158" t="s">
        <v>175</v>
      </c>
    </row>
    <row r="7" spans="1:12" ht="26.25" customHeight="1" thickBot="1">
      <c r="I7" s="125"/>
      <c r="J7" s="476" t="s">
        <v>162</v>
      </c>
      <c r="K7" s="125" t="s">
        <v>163</v>
      </c>
      <c r="L7" s="477" t="s">
        <v>164</v>
      </c>
    </row>
    <row r="8" spans="1:12" ht="26.25" customHeight="1" thickBot="1">
      <c r="I8" s="117" t="s">
        <v>161</v>
      </c>
      <c r="J8" s="265"/>
      <c r="K8" s="266"/>
      <c r="L8" s="267"/>
    </row>
    <row r="9" spans="1:12" ht="23.25" customHeight="1" thickBot="1">
      <c r="A9" s="10"/>
      <c r="B9" s="48" t="s">
        <v>117</v>
      </c>
      <c r="C9" s="119" t="str">
        <f>①4年間収支計画表!C8</f>
        <v>東京　太郎</v>
      </c>
      <c r="E9" s="61"/>
      <c r="F9" s="61"/>
      <c r="I9" s="118" t="s">
        <v>160</v>
      </c>
      <c r="J9" s="268"/>
      <c r="K9" s="269"/>
      <c r="L9" s="270"/>
    </row>
    <row r="10" spans="1:12" ht="17.25" customHeight="1" thickBot="1">
      <c r="I10" s="7"/>
      <c r="J10" s="7"/>
      <c r="K10" s="7"/>
      <c r="L10" s="7"/>
    </row>
    <row r="11" spans="1:12" ht="29.25" customHeight="1" thickBot="1">
      <c r="B11" s="136" t="s">
        <v>219</v>
      </c>
      <c r="F11" s="136" t="s">
        <v>81</v>
      </c>
      <c r="I11" s="154" t="s">
        <v>173</v>
      </c>
      <c r="J11" s="481" t="s">
        <v>174</v>
      </c>
      <c r="K11" s="131" t="s">
        <v>165</v>
      </c>
      <c r="L11" s="271"/>
    </row>
    <row r="12" spans="1:12" ht="21" customHeight="1">
      <c r="A12" s="10"/>
      <c r="B12" s="129" t="s">
        <v>53</v>
      </c>
      <c r="C12" s="14" t="s">
        <v>56</v>
      </c>
      <c r="D12" s="15" t="s">
        <v>57</v>
      </c>
      <c r="F12" s="1"/>
      <c r="G12" s="139" t="s">
        <v>51</v>
      </c>
    </row>
    <row r="13" spans="1:12" ht="21" customHeight="1">
      <c r="A13" s="10"/>
      <c r="B13" s="130" t="str">
        <f>'1月'!B13</f>
        <v>現金（財布）</v>
      </c>
      <c r="C13" s="150">
        <f>'1月'!D13</f>
        <v>0</v>
      </c>
      <c r="D13" s="483"/>
      <c r="F13" s="16" t="s">
        <v>15</v>
      </c>
      <c r="G13" s="140">
        <f>C39</f>
        <v>0</v>
      </c>
    </row>
    <row r="14" spans="1:12" ht="21" customHeight="1" thickBot="1">
      <c r="A14" s="10"/>
      <c r="B14" s="130" t="str">
        <f>'1月'!B14</f>
        <v>現金(封筒・貯金箱)</v>
      </c>
      <c r="C14" s="150">
        <f>'1月'!D14</f>
        <v>0</v>
      </c>
      <c r="D14" s="483"/>
      <c r="F14" s="16" t="s">
        <v>16</v>
      </c>
      <c r="G14" s="140">
        <f>C21+G13-G15</f>
        <v>0</v>
      </c>
    </row>
    <row r="15" spans="1:12" ht="21" customHeight="1">
      <c r="A15" s="10"/>
      <c r="B15" s="130" t="str">
        <f>'1月'!B15</f>
        <v>東京銀行</v>
      </c>
      <c r="C15" s="150">
        <f>'1月'!D15</f>
        <v>0</v>
      </c>
      <c r="D15" s="483"/>
      <c r="F15" s="131" t="s">
        <v>48</v>
      </c>
      <c r="G15" s="141">
        <f>D21</f>
        <v>0</v>
      </c>
      <c r="I15" s="478" t="s">
        <v>189</v>
      </c>
      <c r="J15" s="479"/>
      <c r="K15" s="479"/>
      <c r="L15" s="480"/>
    </row>
    <row r="16" spans="1:12" ht="21" customHeight="1" thickBot="1">
      <c r="A16" s="10"/>
      <c r="B16" s="130" t="str">
        <f>'1月'!B16</f>
        <v>〇〇銀行</v>
      </c>
      <c r="C16" s="150">
        <f>'1月'!D16</f>
        <v>0</v>
      </c>
      <c r="D16" s="483"/>
      <c r="F16" s="131" t="s">
        <v>80</v>
      </c>
      <c r="G16" s="142">
        <f>G13-G14</f>
        <v>0</v>
      </c>
      <c r="I16" s="626" t="s">
        <v>177</v>
      </c>
      <c r="J16" s="627"/>
      <c r="K16" s="627"/>
      <c r="L16" s="628"/>
    </row>
    <row r="17" spans="1:12" ht="21" customHeight="1">
      <c r="A17" s="10"/>
      <c r="B17" s="130" t="str">
        <f>'1月'!B17</f>
        <v>電子マネー、その他</v>
      </c>
      <c r="C17" s="150">
        <f>'1月'!D17</f>
        <v>0</v>
      </c>
      <c r="D17" s="483"/>
      <c r="I17" s="626"/>
      <c r="J17" s="627"/>
      <c r="K17" s="627"/>
      <c r="L17" s="628"/>
    </row>
    <row r="18" spans="1:12" ht="21" customHeight="1">
      <c r="A18" s="10"/>
      <c r="B18" s="130" t="str">
        <f>'1月'!B18</f>
        <v/>
      </c>
      <c r="C18" s="150">
        <f>'1月'!D18</f>
        <v>0</v>
      </c>
      <c r="D18" s="484"/>
      <c r="I18" s="620" t="s">
        <v>177</v>
      </c>
      <c r="J18" s="621"/>
      <c r="K18" s="621"/>
      <c r="L18" s="622"/>
    </row>
    <row r="19" spans="1:12" ht="21" customHeight="1">
      <c r="A19" s="10"/>
      <c r="B19" s="130" t="str">
        <f>'1月'!B19</f>
        <v/>
      </c>
      <c r="C19" s="150">
        <f>'1月'!D19</f>
        <v>0</v>
      </c>
      <c r="D19" s="484"/>
      <c r="I19" s="620"/>
      <c r="J19" s="621"/>
      <c r="K19" s="621"/>
      <c r="L19" s="622"/>
    </row>
    <row r="20" spans="1:12" ht="21" customHeight="1" thickBot="1">
      <c r="A20" s="10"/>
      <c r="B20" s="132" t="str">
        <f>'1月'!B20</f>
        <v/>
      </c>
      <c r="C20" s="157">
        <f>'1月'!D20</f>
        <v>0</v>
      </c>
      <c r="D20" s="485"/>
      <c r="I20" s="620" t="s">
        <v>177</v>
      </c>
      <c r="J20" s="621"/>
      <c r="K20" s="621"/>
      <c r="L20" s="622"/>
    </row>
    <row r="21" spans="1:12" ht="21" customHeight="1" thickBot="1">
      <c r="A21" s="10"/>
      <c r="B21" s="133" t="s">
        <v>49</v>
      </c>
      <c r="C21" s="155">
        <f>SUM(C13:C20)</f>
        <v>0</v>
      </c>
      <c r="D21" s="156">
        <f>SUM(D13:D20)</f>
        <v>0</v>
      </c>
      <c r="I21" s="623"/>
      <c r="J21" s="624"/>
      <c r="K21" s="624"/>
      <c r="L21" s="625"/>
    </row>
    <row r="22" spans="1:12" ht="17.25" customHeight="1">
      <c r="A22" s="10"/>
      <c r="B22" s="133"/>
      <c r="C22" s="9"/>
      <c r="D22" s="9"/>
      <c r="I22" s="20"/>
      <c r="J22" s="19"/>
    </row>
    <row r="23" spans="1:12" ht="30.75" customHeight="1" thickBot="1">
      <c r="A23" s="10"/>
      <c r="B23" s="136" t="s">
        <v>78</v>
      </c>
      <c r="C23" s="20"/>
      <c r="I23" s="20"/>
      <c r="J23" s="19"/>
    </row>
    <row r="24" spans="1:12" ht="19.5" customHeight="1">
      <c r="A24" s="10"/>
      <c r="B24" s="14" t="s">
        <v>59</v>
      </c>
      <c r="C24" s="253"/>
      <c r="I24" s="20"/>
      <c r="J24" s="19"/>
    </row>
    <row r="25" spans="1:12" ht="19.5" customHeight="1">
      <c r="A25" s="10"/>
      <c r="B25" s="25" t="s">
        <v>43</v>
      </c>
      <c r="C25" s="282"/>
      <c r="I25" s="20"/>
      <c r="J25" s="19"/>
    </row>
    <row r="26" spans="1:12" ht="19.5" customHeight="1">
      <c r="A26" s="10"/>
      <c r="B26" s="25" t="s">
        <v>60</v>
      </c>
      <c r="C26" s="255"/>
      <c r="I26" s="20"/>
      <c r="J26" s="19"/>
    </row>
    <row r="27" spans="1:12" ht="19.5" customHeight="1" thickBot="1">
      <c r="A27" s="10"/>
      <c r="B27" s="134" t="s">
        <v>74</v>
      </c>
      <c r="C27" s="482"/>
      <c r="I27" s="20"/>
      <c r="J27" s="19"/>
    </row>
    <row r="28" spans="1:12" ht="17.25" customHeight="1">
      <c r="B28" s="3"/>
      <c r="C28" s="3"/>
      <c r="I28" s="20"/>
      <c r="J28" s="19"/>
    </row>
    <row r="29" spans="1:12" ht="17.25" customHeight="1">
      <c r="B29" s="3"/>
      <c r="C29" s="3"/>
    </row>
    <row r="30" spans="1:12" ht="32.25" customHeight="1" thickBot="1">
      <c r="B30" s="4" t="s">
        <v>79</v>
      </c>
      <c r="C30" s="3"/>
    </row>
    <row r="31" spans="1:12" ht="20.25" customHeight="1">
      <c r="A31" s="10"/>
      <c r="B31" s="12" t="s">
        <v>75</v>
      </c>
      <c r="C31" s="13" t="s">
        <v>77</v>
      </c>
      <c r="H31" s="1"/>
    </row>
    <row r="32" spans="1:12" ht="20.25" customHeight="1">
      <c r="A32" s="10"/>
      <c r="B32" s="272" t="s">
        <v>6</v>
      </c>
      <c r="C32" s="273"/>
      <c r="H32" s="1"/>
    </row>
    <row r="33" spans="1:10" ht="20.25" customHeight="1">
      <c r="A33" s="10"/>
      <c r="B33" s="272" t="s">
        <v>55</v>
      </c>
      <c r="C33" s="273"/>
      <c r="H33" s="1"/>
    </row>
    <row r="34" spans="1:10" ht="20.25" customHeight="1">
      <c r="A34" s="10"/>
      <c r="B34" s="272" t="s">
        <v>191</v>
      </c>
      <c r="C34" s="273"/>
      <c r="H34" s="1"/>
    </row>
    <row r="35" spans="1:10" ht="20.25" customHeight="1">
      <c r="A35" s="10"/>
      <c r="B35" s="272" t="s">
        <v>35</v>
      </c>
      <c r="C35" s="273"/>
      <c r="H35" s="1"/>
    </row>
    <row r="36" spans="1:10" ht="20.25" customHeight="1">
      <c r="A36" s="10"/>
      <c r="B36" s="274"/>
      <c r="C36" s="275"/>
      <c r="H36" s="1"/>
    </row>
    <row r="37" spans="1:10" ht="20.25" customHeight="1">
      <c r="A37" s="10"/>
      <c r="B37" s="274"/>
      <c r="C37" s="275"/>
      <c r="H37" s="1"/>
    </row>
    <row r="38" spans="1:10" ht="20.25" customHeight="1" thickBot="1">
      <c r="A38" s="10"/>
      <c r="B38" s="276"/>
      <c r="C38" s="277"/>
      <c r="H38" s="1"/>
    </row>
    <row r="39" spans="1:10" ht="23.25" customHeight="1" thickBot="1">
      <c r="A39" s="10"/>
      <c r="B39" s="133" t="s">
        <v>49</v>
      </c>
      <c r="C39" s="153">
        <f>SUM(C32:C38)</f>
        <v>0</v>
      </c>
      <c r="I39" s="7"/>
      <c r="J39" s="20"/>
    </row>
    <row r="40" spans="1:10" ht="17.25" customHeight="1">
      <c r="B40" s="3"/>
      <c r="C40" s="3"/>
    </row>
    <row r="41" spans="1:10" ht="32.25" customHeight="1" thickBot="1">
      <c r="B41" s="4" t="s">
        <v>82</v>
      </c>
      <c r="C41" s="3"/>
    </row>
    <row r="42" spans="1:10" ht="20.25" customHeight="1">
      <c r="A42" s="10"/>
      <c r="B42" s="12" t="s">
        <v>75</v>
      </c>
      <c r="C42" s="120" t="s">
        <v>76</v>
      </c>
      <c r="D42" s="13" t="s">
        <v>77</v>
      </c>
    </row>
    <row r="43" spans="1:10" ht="20.25" customHeight="1">
      <c r="A43" s="10"/>
      <c r="B43" s="278"/>
      <c r="C43" s="279"/>
      <c r="D43" s="273"/>
    </row>
    <row r="44" spans="1:10" ht="20.25" customHeight="1">
      <c r="A44" s="10"/>
      <c r="B44" s="278"/>
      <c r="C44" s="279"/>
      <c r="D44" s="273"/>
    </row>
    <row r="45" spans="1:10" ht="20.25" customHeight="1">
      <c r="A45" s="10"/>
      <c r="B45" s="278"/>
      <c r="C45" s="279"/>
      <c r="D45" s="273"/>
    </row>
    <row r="46" spans="1:10" ht="20.25" customHeight="1">
      <c r="A46" s="10"/>
      <c r="B46" s="278"/>
      <c r="C46" s="279"/>
      <c r="D46" s="273"/>
    </row>
    <row r="47" spans="1:10" ht="20.25" customHeight="1">
      <c r="A47" s="10"/>
      <c r="B47" s="278"/>
      <c r="C47" s="279"/>
      <c r="D47" s="273"/>
    </row>
    <row r="48" spans="1:10" ht="20.25" customHeight="1">
      <c r="A48" s="10"/>
      <c r="B48" s="278"/>
      <c r="C48" s="279"/>
      <c r="D48" s="273"/>
    </row>
    <row r="49" spans="1:12" ht="20.25" customHeight="1">
      <c r="A49" s="10"/>
      <c r="B49" s="278"/>
      <c r="C49" s="279"/>
      <c r="D49" s="273"/>
    </row>
    <row r="50" spans="1:12" ht="20.25" customHeight="1" thickBot="1">
      <c r="A50" s="10"/>
      <c r="B50" s="280"/>
      <c r="C50" s="281"/>
      <c r="D50" s="277"/>
    </row>
    <row r="51" spans="1:12" ht="17.25" customHeight="1">
      <c r="I51" s="30"/>
      <c r="K51" s="30"/>
      <c r="L51" s="30"/>
    </row>
    <row r="52" spans="1:12" ht="17.25" customHeight="1">
      <c r="I52" s="30"/>
      <c r="K52" s="30"/>
      <c r="L52" s="30"/>
    </row>
    <row r="53" spans="1:12" ht="17.25" customHeight="1">
      <c r="I53" s="30"/>
      <c r="K53" s="30"/>
      <c r="L53" s="30"/>
    </row>
    <row r="54" spans="1:12" ht="17.25" customHeight="1">
      <c r="I54" s="30"/>
      <c r="K54" s="30"/>
      <c r="L54" s="30"/>
    </row>
    <row r="55" spans="1:12" ht="17.25" customHeight="1">
      <c r="I55" s="30"/>
      <c r="K55" s="30"/>
      <c r="L55" s="30"/>
    </row>
    <row r="56" spans="1:12" ht="17.25" customHeight="1">
      <c r="I56" s="30"/>
      <c r="K56" s="30"/>
      <c r="L56" s="30"/>
    </row>
    <row r="57" spans="1:12" ht="17.25" customHeight="1">
      <c r="I57" s="30"/>
      <c r="K57" s="30"/>
      <c r="L57" s="30"/>
    </row>
    <row r="58" spans="1:12" ht="17.25" customHeight="1">
      <c r="I58" s="30"/>
      <c r="K58" s="30"/>
      <c r="L58" s="30"/>
    </row>
    <row r="59" spans="1:12" ht="17.25" customHeight="1">
      <c r="I59" s="30"/>
      <c r="K59" s="30"/>
      <c r="L59" s="30"/>
    </row>
    <row r="60" spans="1:12" ht="17.25" customHeight="1">
      <c r="I60" s="30"/>
      <c r="K60" s="30"/>
      <c r="L60" s="30"/>
    </row>
    <row r="61" spans="1:12" ht="17.25" customHeight="1">
      <c r="I61" s="30"/>
      <c r="K61" s="30"/>
      <c r="L61" s="30"/>
    </row>
    <row r="62" spans="1:12" ht="17.25" customHeight="1">
      <c r="I62" s="30"/>
      <c r="K62" s="30"/>
      <c r="L62" s="30"/>
    </row>
    <row r="63" spans="1:12" ht="17.25" customHeight="1">
      <c r="I63" s="67"/>
      <c r="K63" s="67"/>
      <c r="L63" s="67"/>
    </row>
    <row r="64" spans="1:12" ht="17.25" customHeight="1">
      <c r="I64" s="30"/>
      <c r="J64" s="30"/>
      <c r="K64" s="30"/>
      <c r="L64" s="30"/>
    </row>
    <row r="65" spans="9:12" ht="17.25" customHeight="1">
      <c r="I65" s="30"/>
      <c r="J65" s="30"/>
      <c r="K65" s="30"/>
      <c r="L65" s="30"/>
    </row>
    <row r="66" spans="9:12" ht="17.25" customHeight="1">
      <c r="I66" s="30"/>
      <c r="J66" s="30"/>
      <c r="K66" s="30"/>
      <c r="L66" s="30"/>
    </row>
    <row r="67" spans="9:12" ht="17.25" customHeight="1">
      <c r="I67" s="30"/>
      <c r="J67" s="30"/>
      <c r="K67" s="30"/>
      <c r="L67" s="30"/>
    </row>
    <row r="68" spans="9:12" ht="17.25" customHeight="1">
      <c r="I68" s="30"/>
      <c r="J68" s="30"/>
      <c r="K68" s="30"/>
      <c r="L68" s="30"/>
    </row>
    <row r="69" spans="9:12" ht="17.25" customHeight="1">
      <c r="I69" s="30"/>
      <c r="J69" s="30"/>
      <c r="K69" s="30"/>
      <c r="L69" s="30"/>
    </row>
    <row r="70" spans="9:12" ht="17.25" customHeight="1">
      <c r="I70" s="30"/>
      <c r="J70" s="30"/>
      <c r="K70" s="30"/>
      <c r="L70" s="30"/>
    </row>
    <row r="71" spans="9:12" ht="17.25" customHeight="1">
      <c r="I71" s="30"/>
      <c r="J71" s="30"/>
      <c r="K71" s="30"/>
      <c r="L71" s="30"/>
    </row>
    <row r="72" spans="9:12" ht="17.25" customHeight="1">
      <c r="I72" s="30"/>
      <c r="J72" s="30"/>
      <c r="K72" s="30"/>
      <c r="L72" s="30"/>
    </row>
    <row r="73" spans="9:12" ht="17.25" customHeight="1">
      <c r="I73" s="30"/>
      <c r="J73" s="30"/>
      <c r="K73" s="30"/>
      <c r="L73" s="30"/>
    </row>
    <row r="74" spans="9:12" ht="17.25" customHeight="1">
      <c r="I74" s="30"/>
    </row>
    <row r="75" spans="9:12" ht="17.25" customHeight="1">
      <c r="I75" s="67"/>
    </row>
    <row r="76" spans="9:12" ht="17.25" customHeight="1">
      <c r="I76" s="30"/>
    </row>
    <row r="83" spans="9:12" ht="17.25" customHeight="1">
      <c r="I83" s="71" t="s">
        <v>125</v>
      </c>
      <c r="J83" s="11"/>
      <c r="K83" s="30"/>
      <c r="L83" s="30"/>
    </row>
    <row r="84" spans="9:12" ht="17.25" customHeight="1">
      <c r="I84" s="31" t="s">
        <v>121</v>
      </c>
      <c r="J84" s="11"/>
    </row>
    <row r="85" spans="9:12" ht="17.25" customHeight="1">
      <c r="I85" s="69" t="s">
        <v>97</v>
      </c>
      <c r="J85" s="11"/>
    </row>
    <row r="86" spans="9:12" ht="17.25" customHeight="1">
      <c r="I86" s="69" t="s">
        <v>98</v>
      </c>
      <c r="J86" s="11"/>
    </row>
    <row r="87" spans="9:12" ht="17.25" customHeight="1">
      <c r="I87" s="69" t="s">
        <v>0</v>
      </c>
      <c r="J87" s="11"/>
    </row>
    <row r="88" spans="9:12" ht="17.25" customHeight="1">
      <c r="I88" s="69" t="s">
        <v>1</v>
      </c>
      <c r="J88" s="11"/>
    </row>
    <row r="89" spans="9:12" ht="17.25" customHeight="1">
      <c r="I89" s="69" t="s">
        <v>2</v>
      </c>
      <c r="J89" s="11"/>
    </row>
    <row r="90" spans="9:12" ht="17.25" customHeight="1">
      <c r="I90" s="69" t="s">
        <v>103</v>
      </c>
      <c r="J90" s="11"/>
    </row>
    <row r="91" spans="9:12" ht="17.25" customHeight="1">
      <c r="I91" s="70" t="s">
        <v>29</v>
      </c>
      <c r="J91" s="11"/>
    </row>
    <row r="92" spans="9:12" ht="17.25" customHeight="1">
      <c r="I92" s="70" t="s">
        <v>109</v>
      </c>
      <c r="J92" s="11"/>
    </row>
    <row r="93" spans="9:12" ht="17.25" customHeight="1">
      <c r="I93" s="70" t="s">
        <v>5</v>
      </c>
      <c r="J93" s="11"/>
    </row>
    <row r="94" spans="9:12" ht="17.25" customHeight="1">
      <c r="I94" s="31" t="s">
        <v>124</v>
      </c>
      <c r="J94" s="11"/>
    </row>
    <row r="95" spans="9:12" ht="17.25" customHeight="1">
      <c r="I95" s="70" t="s">
        <v>27</v>
      </c>
      <c r="J95" s="11"/>
    </row>
    <row r="96" spans="9:12" ht="17.25" customHeight="1">
      <c r="I96" s="70" t="s">
        <v>122</v>
      </c>
      <c r="J96" s="11"/>
    </row>
    <row r="97" spans="9:10" ht="17.25" customHeight="1">
      <c r="I97" s="70" t="s">
        <v>28</v>
      </c>
      <c r="J97" s="11"/>
    </row>
    <row r="98" spans="9:10" ht="17.25" customHeight="1">
      <c r="I98" s="70" t="s">
        <v>127</v>
      </c>
      <c r="J98" s="11"/>
    </row>
    <row r="99" spans="9:10" ht="17.25" customHeight="1">
      <c r="I99" s="69" t="s">
        <v>69</v>
      </c>
      <c r="J99" s="11"/>
    </row>
    <row r="100" spans="9:10" ht="17.25" customHeight="1">
      <c r="I100" s="69"/>
      <c r="J100" s="11"/>
    </row>
    <row r="101" spans="9:10" ht="17.25" customHeight="1">
      <c r="I101" s="69"/>
      <c r="J101" s="11"/>
    </row>
    <row r="102" spans="9:10" ht="17.25" customHeight="1">
      <c r="I102" s="31"/>
      <c r="J102" s="11"/>
    </row>
    <row r="103" spans="9:10" ht="17.25" customHeight="1">
      <c r="J103" s="11"/>
    </row>
    <row r="104" spans="9:10" ht="17.25" customHeight="1">
      <c r="J104" s="11"/>
    </row>
    <row r="105" spans="9:10" ht="17.25" customHeight="1">
      <c r="J105" s="11"/>
    </row>
    <row r="106" spans="9:10" ht="17.25" customHeight="1">
      <c r="J106" s="11"/>
    </row>
    <row r="107" spans="9:10" ht="17.25" customHeight="1">
      <c r="J107" s="11"/>
    </row>
    <row r="108" spans="9:10" ht="17.25" customHeight="1">
      <c r="J108" s="11"/>
    </row>
    <row r="109" spans="9:10" ht="17.25" customHeight="1">
      <c r="J109" s="11"/>
    </row>
    <row r="110" spans="9:10" ht="17.25" customHeight="1">
      <c r="J110" s="11"/>
    </row>
    <row r="111" spans="9:10" ht="17.25" customHeight="1">
      <c r="J111" s="11"/>
    </row>
  </sheetData>
  <mergeCells count="4">
    <mergeCell ref="J4:L4"/>
    <mergeCell ref="I16:L17"/>
    <mergeCell ref="I18:L19"/>
    <mergeCell ref="I20:L21"/>
  </mergeCells>
  <phoneticPr fontId="2"/>
  <dataValidations count="1">
    <dataValidation type="list" allowBlank="1" showInputMessage="1" showErrorMessage="1" sqref="J11" xr:uid="{AE823D43-BAB5-483E-BD32-0961329EA6B2}">
      <formula1>"入力中,確認済"</formula1>
    </dataValidation>
  </dataValidation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94209" r:id="rId4" name="Check Box 1">
              <controlPr defaultSize="0" autoFill="0" autoLine="0" autoPict="0">
                <anchor moveWithCells="1">
                  <from>
                    <xdr:col>2</xdr:col>
                    <xdr:colOff>584200</xdr:colOff>
                    <xdr:row>26</xdr:row>
                    <xdr:rowOff>12700</xdr:rowOff>
                  </from>
                  <to>
                    <xdr:col>2</xdr:col>
                    <xdr:colOff>946150</xdr:colOff>
                    <xdr:row>27</xdr:row>
                    <xdr:rowOff>12700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781F0-CAC0-46AA-BBC8-3397C46F320A}">
  <dimension ref="A3:L111"/>
  <sheetViews>
    <sheetView showGridLines="0" zoomScale="80" zoomScaleNormal="80" workbookViewId="0"/>
  </sheetViews>
  <sheetFormatPr defaultColWidth="9" defaultRowHeight="17.25" customHeight="1"/>
  <cols>
    <col min="1" max="1" width="8.25" style="5" customWidth="1"/>
    <col min="2" max="2" width="23.25" style="1" customWidth="1"/>
    <col min="3" max="4" width="19.83203125" style="2" customWidth="1"/>
    <col min="5" max="5" width="9.25" style="2" customWidth="1"/>
    <col min="6" max="6" width="18.08203125" style="2" customWidth="1"/>
    <col min="7" max="8" width="19.83203125" style="2" customWidth="1"/>
    <col min="9" max="9" width="19.5" style="2" bestFit="1" customWidth="1"/>
    <col min="10" max="12" width="23" style="2" customWidth="1"/>
    <col min="13" max="16384" width="9" style="2"/>
  </cols>
  <sheetData>
    <row r="3" spans="1:12" ht="26.25" customHeight="1" thickBot="1">
      <c r="I3" s="8" t="s">
        <v>244</v>
      </c>
      <c r="J3" s="352"/>
      <c r="K3" s="313"/>
      <c r="L3" s="313"/>
    </row>
    <row r="4" spans="1:12" ht="26.25" customHeight="1" thickBot="1">
      <c r="I4" s="154" t="s">
        <v>243</v>
      </c>
      <c r="J4" s="559"/>
      <c r="K4" s="559"/>
      <c r="L4" s="560"/>
    </row>
    <row r="5" spans="1:12" ht="26.25" customHeight="1"/>
    <row r="6" spans="1:12" ht="26.25" customHeight="1" thickBot="1">
      <c r="A6" s="10"/>
      <c r="B6" s="47"/>
      <c r="E6" s="61"/>
      <c r="F6" s="61"/>
      <c r="I6" s="158" t="s">
        <v>175</v>
      </c>
    </row>
    <row r="7" spans="1:12" ht="26.25" customHeight="1" thickBot="1">
      <c r="I7" s="125"/>
      <c r="J7" s="476" t="s">
        <v>162</v>
      </c>
      <c r="K7" s="125" t="s">
        <v>163</v>
      </c>
      <c r="L7" s="477" t="s">
        <v>164</v>
      </c>
    </row>
    <row r="8" spans="1:12" ht="26.25" customHeight="1" thickBot="1">
      <c r="I8" s="117" t="s">
        <v>161</v>
      </c>
      <c r="J8" s="265"/>
      <c r="K8" s="266"/>
      <c r="L8" s="267"/>
    </row>
    <row r="9" spans="1:12" ht="23.25" customHeight="1" thickBot="1">
      <c r="A9" s="10"/>
      <c r="B9" s="48" t="s">
        <v>117</v>
      </c>
      <c r="C9" s="119" t="str">
        <f>①4年間収支計画表!C8</f>
        <v>東京　太郎</v>
      </c>
      <c r="E9" s="61"/>
      <c r="F9" s="61"/>
      <c r="I9" s="118" t="s">
        <v>160</v>
      </c>
      <c r="J9" s="268"/>
      <c r="K9" s="269"/>
      <c r="L9" s="270"/>
    </row>
    <row r="10" spans="1:12" ht="17.25" customHeight="1" thickBot="1">
      <c r="I10" s="7"/>
      <c r="J10" s="7"/>
      <c r="K10" s="7"/>
      <c r="L10" s="7"/>
    </row>
    <row r="11" spans="1:12" ht="29.25" customHeight="1" thickBot="1">
      <c r="B11" s="136" t="s">
        <v>219</v>
      </c>
      <c r="F11" s="136" t="s">
        <v>81</v>
      </c>
      <c r="I11" s="154" t="s">
        <v>173</v>
      </c>
      <c r="J11" s="481" t="s">
        <v>174</v>
      </c>
      <c r="K11" s="131" t="s">
        <v>165</v>
      </c>
      <c r="L11" s="271"/>
    </row>
    <row r="12" spans="1:12" ht="21" customHeight="1">
      <c r="A12" s="10"/>
      <c r="B12" s="129" t="s">
        <v>53</v>
      </c>
      <c r="C12" s="14" t="s">
        <v>56</v>
      </c>
      <c r="D12" s="15" t="s">
        <v>57</v>
      </c>
      <c r="F12" s="1"/>
      <c r="G12" s="139" t="s">
        <v>51</v>
      </c>
    </row>
    <row r="13" spans="1:12" ht="21" customHeight="1">
      <c r="A13" s="10"/>
      <c r="B13" s="130" t="str">
        <f>'2月'!B13</f>
        <v>現金（財布）</v>
      </c>
      <c r="C13" s="150">
        <f>'2月'!D13</f>
        <v>0</v>
      </c>
      <c r="D13" s="483"/>
      <c r="F13" s="16" t="s">
        <v>15</v>
      </c>
      <c r="G13" s="140">
        <f>C39</f>
        <v>0</v>
      </c>
    </row>
    <row r="14" spans="1:12" ht="21" customHeight="1" thickBot="1">
      <c r="A14" s="10"/>
      <c r="B14" s="130" t="str">
        <f>'2月'!B14</f>
        <v>現金(封筒・貯金箱)</v>
      </c>
      <c r="C14" s="150">
        <f>'2月'!D14</f>
        <v>0</v>
      </c>
      <c r="D14" s="483"/>
      <c r="F14" s="16" t="s">
        <v>16</v>
      </c>
      <c r="G14" s="140">
        <f>C21+G13-G15</f>
        <v>0</v>
      </c>
    </row>
    <row r="15" spans="1:12" ht="21" customHeight="1">
      <c r="A15" s="10"/>
      <c r="B15" s="130" t="str">
        <f>'2月'!B15</f>
        <v>東京銀行</v>
      </c>
      <c r="C15" s="150">
        <f>'2月'!D15</f>
        <v>0</v>
      </c>
      <c r="D15" s="483"/>
      <c r="F15" s="131" t="s">
        <v>48</v>
      </c>
      <c r="G15" s="141">
        <f>D21</f>
        <v>0</v>
      </c>
      <c r="I15" s="478" t="s">
        <v>189</v>
      </c>
      <c r="J15" s="479"/>
      <c r="K15" s="479"/>
      <c r="L15" s="480"/>
    </row>
    <row r="16" spans="1:12" ht="21" customHeight="1" thickBot="1">
      <c r="A16" s="10"/>
      <c r="B16" s="130" t="str">
        <f>'2月'!B16</f>
        <v>〇〇銀行</v>
      </c>
      <c r="C16" s="150">
        <f>'2月'!D16</f>
        <v>0</v>
      </c>
      <c r="D16" s="483"/>
      <c r="F16" s="131" t="s">
        <v>80</v>
      </c>
      <c r="G16" s="142">
        <f>G13-G14</f>
        <v>0</v>
      </c>
      <c r="I16" s="626" t="s">
        <v>177</v>
      </c>
      <c r="J16" s="627"/>
      <c r="K16" s="627"/>
      <c r="L16" s="628"/>
    </row>
    <row r="17" spans="1:12" ht="21" customHeight="1">
      <c r="A17" s="10"/>
      <c r="B17" s="130" t="str">
        <f>'2月'!B17</f>
        <v>電子マネー、その他</v>
      </c>
      <c r="C17" s="150">
        <f>'2月'!D17</f>
        <v>0</v>
      </c>
      <c r="D17" s="483"/>
      <c r="I17" s="626"/>
      <c r="J17" s="627"/>
      <c r="K17" s="627"/>
      <c r="L17" s="628"/>
    </row>
    <row r="18" spans="1:12" ht="21" customHeight="1">
      <c r="A18" s="10"/>
      <c r="B18" s="130" t="str">
        <f>'2月'!B18</f>
        <v/>
      </c>
      <c r="C18" s="150">
        <f>'2月'!D18</f>
        <v>0</v>
      </c>
      <c r="D18" s="484"/>
      <c r="I18" s="620" t="s">
        <v>177</v>
      </c>
      <c r="J18" s="621"/>
      <c r="K18" s="621"/>
      <c r="L18" s="622"/>
    </row>
    <row r="19" spans="1:12" ht="21" customHeight="1">
      <c r="A19" s="10"/>
      <c r="B19" s="130" t="str">
        <f>'2月'!B19</f>
        <v/>
      </c>
      <c r="C19" s="150">
        <f>'2月'!D19</f>
        <v>0</v>
      </c>
      <c r="D19" s="484"/>
      <c r="I19" s="620"/>
      <c r="J19" s="621"/>
      <c r="K19" s="621"/>
      <c r="L19" s="622"/>
    </row>
    <row r="20" spans="1:12" ht="21" customHeight="1" thickBot="1">
      <c r="A20" s="10"/>
      <c r="B20" s="132" t="str">
        <f>'2月'!B20</f>
        <v/>
      </c>
      <c r="C20" s="157">
        <f>'2月'!D20</f>
        <v>0</v>
      </c>
      <c r="D20" s="485"/>
      <c r="I20" s="620" t="s">
        <v>177</v>
      </c>
      <c r="J20" s="621"/>
      <c r="K20" s="621"/>
      <c r="L20" s="622"/>
    </row>
    <row r="21" spans="1:12" ht="21" customHeight="1" thickBot="1">
      <c r="A21" s="10"/>
      <c r="B21" s="133" t="s">
        <v>49</v>
      </c>
      <c r="C21" s="155">
        <f>SUM(C13:C20)</f>
        <v>0</v>
      </c>
      <c r="D21" s="156">
        <f>SUM(D13:D20)</f>
        <v>0</v>
      </c>
      <c r="I21" s="623"/>
      <c r="J21" s="624"/>
      <c r="K21" s="624"/>
      <c r="L21" s="625"/>
    </row>
    <row r="22" spans="1:12" ht="17.25" customHeight="1">
      <c r="A22" s="10"/>
      <c r="B22" s="133"/>
      <c r="C22" s="9"/>
      <c r="D22" s="9"/>
      <c r="I22" s="20"/>
      <c r="J22" s="19"/>
    </row>
    <row r="23" spans="1:12" ht="30.75" customHeight="1" thickBot="1">
      <c r="A23" s="10"/>
      <c r="B23" s="136" t="s">
        <v>78</v>
      </c>
      <c r="C23" s="20"/>
      <c r="I23" s="20"/>
      <c r="J23" s="19"/>
    </row>
    <row r="24" spans="1:12" ht="19.5" customHeight="1">
      <c r="A24" s="10"/>
      <c r="B24" s="14" t="s">
        <v>59</v>
      </c>
      <c r="C24" s="253"/>
      <c r="I24" s="20"/>
      <c r="J24" s="19"/>
    </row>
    <row r="25" spans="1:12" ht="19.5" customHeight="1">
      <c r="A25" s="10"/>
      <c r="B25" s="25" t="s">
        <v>43</v>
      </c>
      <c r="C25" s="282"/>
      <c r="I25" s="20"/>
      <c r="J25" s="19"/>
    </row>
    <row r="26" spans="1:12" ht="19.5" customHeight="1">
      <c r="A26" s="10"/>
      <c r="B26" s="25" t="s">
        <v>60</v>
      </c>
      <c r="C26" s="255"/>
      <c r="I26" s="20"/>
      <c r="J26" s="19"/>
    </row>
    <row r="27" spans="1:12" ht="19.5" customHeight="1" thickBot="1">
      <c r="A27" s="10"/>
      <c r="B27" s="134" t="s">
        <v>74</v>
      </c>
      <c r="C27" s="482"/>
      <c r="I27" s="20"/>
      <c r="J27" s="19"/>
    </row>
    <row r="28" spans="1:12" ht="17.25" customHeight="1">
      <c r="B28" s="3"/>
      <c r="C28" s="3"/>
      <c r="I28" s="20"/>
      <c r="J28" s="19"/>
    </row>
    <row r="29" spans="1:12" ht="17.25" customHeight="1">
      <c r="B29" s="3"/>
      <c r="C29" s="3"/>
    </row>
    <row r="30" spans="1:12" ht="32.25" customHeight="1" thickBot="1">
      <c r="B30" s="4" t="s">
        <v>79</v>
      </c>
      <c r="C30" s="3"/>
    </row>
    <row r="31" spans="1:12" ht="20.25" customHeight="1">
      <c r="A31" s="10"/>
      <c r="B31" s="12" t="s">
        <v>75</v>
      </c>
      <c r="C31" s="13" t="s">
        <v>77</v>
      </c>
      <c r="H31" s="1"/>
    </row>
    <row r="32" spans="1:12" ht="20.25" customHeight="1">
      <c r="A32" s="10"/>
      <c r="B32" s="272" t="s">
        <v>6</v>
      </c>
      <c r="C32" s="273"/>
      <c r="H32" s="1"/>
    </row>
    <row r="33" spans="1:10" ht="20.25" customHeight="1">
      <c r="A33" s="10"/>
      <c r="B33" s="272" t="s">
        <v>55</v>
      </c>
      <c r="C33" s="273"/>
      <c r="H33" s="1"/>
    </row>
    <row r="34" spans="1:10" ht="20.25" customHeight="1">
      <c r="A34" s="10"/>
      <c r="B34" s="272" t="s">
        <v>191</v>
      </c>
      <c r="C34" s="273"/>
      <c r="H34" s="1"/>
    </row>
    <row r="35" spans="1:10" ht="20.25" customHeight="1">
      <c r="A35" s="10"/>
      <c r="B35" s="272" t="s">
        <v>35</v>
      </c>
      <c r="C35" s="273"/>
      <c r="H35" s="1"/>
    </row>
    <row r="36" spans="1:10" ht="20.25" customHeight="1">
      <c r="A36" s="10"/>
      <c r="B36" s="274"/>
      <c r="C36" s="275"/>
      <c r="H36" s="1"/>
    </row>
    <row r="37" spans="1:10" ht="20.25" customHeight="1">
      <c r="A37" s="10"/>
      <c r="B37" s="274"/>
      <c r="C37" s="275"/>
      <c r="H37" s="1"/>
    </row>
    <row r="38" spans="1:10" ht="20.25" customHeight="1" thickBot="1">
      <c r="A38" s="10"/>
      <c r="B38" s="276"/>
      <c r="C38" s="277"/>
      <c r="H38" s="1"/>
    </row>
    <row r="39" spans="1:10" ht="23.25" customHeight="1" thickBot="1">
      <c r="A39" s="10"/>
      <c r="B39" s="133" t="s">
        <v>49</v>
      </c>
      <c r="C39" s="153">
        <f>SUM(C32:C38)</f>
        <v>0</v>
      </c>
      <c r="I39" s="7"/>
      <c r="J39" s="20"/>
    </row>
    <row r="40" spans="1:10" ht="17.25" customHeight="1">
      <c r="B40" s="3"/>
      <c r="C40" s="3"/>
    </row>
    <row r="41" spans="1:10" ht="32.25" customHeight="1" thickBot="1">
      <c r="B41" s="4" t="s">
        <v>82</v>
      </c>
      <c r="C41" s="3"/>
    </row>
    <row r="42" spans="1:10" ht="20.25" customHeight="1">
      <c r="A42" s="10"/>
      <c r="B42" s="12" t="s">
        <v>75</v>
      </c>
      <c r="C42" s="120" t="s">
        <v>76</v>
      </c>
      <c r="D42" s="13" t="s">
        <v>77</v>
      </c>
    </row>
    <row r="43" spans="1:10" ht="20.25" customHeight="1">
      <c r="A43" s="10"/>
      <c r="B43" s="278"/>
      <c r="C43" s="279"/>
      <c r="D43" s="273"/>
    </row>
    <row r="44" spans="1:10" ht="20.25" customHeight="1">
      <c r="A44" s="10"/>
      <c r="B44" s="278"/>
      <c r="C44" s="279"/>
      <c r="D44" s="273"/>
    </row>
    <row r="45" spans="1:10" ht="20.25" customHeight="1">
      <c r="A45" s="10"/>
      <c r="B45" s="278"/>
      <c r="C45" s="279"/>
      <c r="D45" s="273"/>
    </row>
    <row r="46" spans="1:10" ht="20.25" customHeight="1">
      <c r="A46" s="10"/>
      <c r="B46" s="278"/>
      <c r="C46" s="279"/>
      <c r="D46" s="273"/>
    </row>
    <row r="47" spans="1:10" ht="20.25" customHeight="1">
      <c r="A47" s="10"/>
      <c r="B47" s="278"/>
      <c r="C47" s="279"/>
      <c r="D47" s="273"/>
    </row>
    <row r="48" spans="1:10" ht="20.25" customHeight="1">
      <c r="A48" s="10"/>
      <c r="B48" s="278"/>
      <c r="C48" s="279"/>
      <c r="D48" s="273"/>
    </row>
    <row r="49" spans="1:12" ht="20.25" customHeight="1">
      <c r="A49" s="10"/>
      <c r="B49" s="278"/>
      <c r="C49" s="279"/>
      <c r="D49" s="273"/>
    </row>
    <row r="50" spans="1:12" ht="20.25" customHeight="1" thickBot="1">
      <c r="A50" s="10"/>
      <c r="B50" s="280"/>
      <c r="C50" s="281"/>
      <c r="D50" s="277"/>
    </row>
    <row r="51" spans="1:12" ht="17.25" customHeight="1">
      <c r="I51" s="30"/>
      <c r="K51" s="30"/>
      <c r="L51" s="30"/>
    </row>
    <row r="52" spans="1:12" ht="17.25" customHeight="1">
      <c r="I52" s="30"/>
      <c r="K52" s="30"/>
      <c r="L52" s="30"/>
    </row>
    <row r="53" spans="1:12" ht="17.25" customHeight="1">
      <c r="I53" s="30"/>
      <c r="K53" s="30"/>
      <c r="L53" s="30"/>
    </row>
    <row r="54" spans="1:12" ht="17.25" customHeight="1">
      <c r="I54" s="30"/>
      <c r="K54" s="30"/>
      <c r="L54" s="30"/>
    </row>
    <row r="55" spans="1:12" ht="17.25" customHeight="1">
      <c r="I55" s="30"/>
      <c r="K55" s="30"/>
      <c r="L55" s="30"/>
    </row>
    <row r="56" spans="1:12" ht="17.25" customHeight="1">
      <c r="I56" s="30"/>
      <c r="K56" s="30"/>
      <c r="L56" s="30"/>
    </row>
    <row r="57" spans="1:12" ht="17.25" customHeight="1">
      <c r="I57" s="30"/>
      <c r="K57" s="30"/>
      <c r="L57" s="30"/>
    </row>
    <row r="58" spans="1:12" ht="17.25" customHeight="1">
      <c r="I58" s="30"/>
      <c r="K58" s="30"/>
      <c r="L58" s="30"/>
    </row>
    <row r="59" spans="1:12" ht="17.25" customHeight="1">
      <c r="I59" s="30"/>
      <c r="K59" s="30"/>
      <c r="L59" s="30"/>
    </row>
    <row r="60" spans="1:12" ht="17.25" customHeight="1">
      <c r="I60" s="30"/>
      <c r="K60" s="30"/>
      <c r="L60" s="30"/>
    </row>
    <row r="61" spans="1:12" ht="17.25" customHeight="1">
      <c r="I61" s="30"/>
      <c r="K61" s="30"/>
      <c r="L61" s="30"/>
    </row>
    <row r="62" spans="1:12" ht="17.25" customHeight="1">
      <c r="I62" s="30"/>
      <c r="K62" s="30"/>
      <c r="L62" s="30"/>
    </row>
    <row r="63" spans="1:12" ht="17.25" customHeight="1">
      <c r="I63" s="67"/>
      <c r="K63" s="67"/>
      <c r="L63" s="67"/>
    </row>
    <row r="64" spans="1:12" ht="17.25" customHeight="1">
      <c r="I64" s="30"/>
      <c r="J64" s="30"/>
      <c r="K64" s="30"/>
      <c r="L64" s="30"/>
    </row>
    <row r="65" spans="9:12" ht="17.25" customHeight="1">
      <c r="I65" s="30"/>
      <c r="J65" s="30"/>
      <c r="K65" s="30"/>
      <c r="L65" s="30"/>
    </row>
    <row r="66" spans="9:12" ht="17.25" customHeight="1">
      <c r="I66" s="30"/>
      <c r="J66" s="30"/>
      <c r="K66" s="30"/>
      <c r="L66" s="30"/>
    </row>
    <row r="67" spans="9:12" ht="17.25" customHeight="1">
      <c r="I67" s="30"/>
      <c r="J67" s="30"/>
      <c r="K67" s="30"/>
      <c r="L67" s="30"/>
    </row>
    <row r="68" spans="9:12" ht="17.25" customHeight="1">
      <c r="I68" s="30"/>
      <c r="J68" s="30"/>
      <c r="K68" s="30"/>
      <c r="L68" s="30"/>
    </row>
    <row r="69" spans="9:12" ht="17.25" customHeight="1">
      <c r="I69" s="30"/>
      <c r="J69" s="30"/>
      <c r="K69" s="30"/>
      <c r="L69" s="30"/>
    </row>
    <row r="70" spans="9:12" ht="17.25" customHeight="1">
      <c r="I70" s="30"/>
      <c r="J70" s="30"/>
      <c r="K70" s="30"/>
      <c r="L70" s="30"/>
    </row>
    <row r="71" spans="9:12" ht="17.25" customHeight="1">
      <c r="I71" s="30"/>
      <c r="J71" s="30"/>
      <c r="K71" s="30"/>
      <c r="L71" s="30"/>
    </row>
    <row r="72" spans="9:12" ht="17.25" customHeight="1">
      <c r="I72" s="30"/>
      <c r="J72" s="30"/>
      <c r="K72" s="30"/>
      <c r="L72" s="30"/>
    </row>
    <row r="73" spans="9:12" ht="17.25" customHeight="1">
      <c r="I73" s="30"/>
      <c r="J73" s="30"/>
      <c r="K73" s="30"/>
      <c r="L73" s="30"/>
    </row>
    <row r="74" spans="9:12" ht="17.25" customHeight="1">
      <c r="I74" s="30"/>
    </row>
    <row r="75" spans="9:12" ht="17.25" customHeight="1">
      <c r="I75" s="67"/>
    </row>
    <row r="76" spans="9:12" ht="17.25" customHeight="1">
      <c r="I76" s="30"/>
    </row>
    <row r="83" spans="9:12" ht="17.25" customHeight="1">
      <c r="I83" s="71" t="s">
        <v>125</v>
      </c>
      <c r="J83" s="11"/>
      <c r="K83" s="30"/>
      <c r="L83" s="30"/>
    </row>
    <row r="84" spans="9:12" ht="17.25" customHeight="1">
      <c r="I84" s="31" t="s">
        <v>121</v>
      </c>
      <c r="J84" s="11"/>
    </row>
    <row r="85" spans="9:12" ht="17.25" customHeight="1">
      <c r="I85" s="69" t="s">
        <v>97</v>
      </c>
      <c r="J85" s="11"/>
    </row>
    <row r="86" spans="9:12" ht="17.25" customHeight="1">
      <c r="I86" s="69" t="s">
        <v>98</v>
      </c>
      <c r="J86" s="11"/>
    </row>
    <row r="87" spans="9:12" ht="17.25" customHeight="1">
      <c r="I87" s="69" t="s">
        <v>0</v>
      </c>
      <c r="J87" s="11"/>
    </row>
    <row r="88" spans="9:12" ht="17.25" customHeight="1">
      <c r="I88" s="69" t="s">
        <v>1</v>
      </c>
      <c r="J88" s="11"/>
    </row>
    <row r="89" spans="9:12" ht="17.25" customHeight="1">
      <c r="I89" s="69" t="s">
        <v>2</v>
      </c>
      <c r="J89" s="11"/>
    </row>
    <row r="90" spans="9:12" ht="17.25" customHeight="1">
      <c r="I90" s="69" t="s">
        <v>103</v>
      </c>
      <c r="J90" s="11"/>
    </row>
    <row r="91" spans="9:12" ht="17.25" customHeight="1">
      <c r="I91" s="70" t="s">
        <v>29</v>
      </c>
      <c r="J91" s="11"/>
    </row>
    <row r="92" spans="9:12" ht="17.25" customHeight="1">
      <c r="I92" s="70" t="s">
        <v>109</v>
      </c>
      <c r="J92" s="11"/>
    </row>
    <row r="93" spans="9:12" ht="17.25" customHeight="1">
      <c r="I93" s="70" t="s">
        <v>5</v>
      </c>
      <c r="J93" s="11"/>
    </row>
    <row r="94" spans="9:12" ht="17.25" customHeight="1">
      <c r="I94" s="31" t="s">
        <v>124</v>
      </c>
      <c r="J94" s="11"/>
    </row>
    <row r="95" spans="9:12" ht="17.25" customHeight="1">
      <c r="I95" s="70" t="s">
        <v>27</v>
      </c>
      <c r="J95" s="11"/>
    </row>
    <row r="96" spans="9:12" ht="17.25" customHeight="1">
      <c r="I96" s="70" t="s">
        <v>122</v>
      </c>
      <c r="J96" s="11"/>
    </row>
    <row r="97" spans="9:10" ht="17.25" customHeight="1">
      <c r="I97" s="70" t="s">
        <v>28</v>
      </c>
      <c r="J97" s="11"/>
    </row>
    <row r="98" spans="9:10" ht="17.25" customHeight="1">
      <c r="I98" s="70" t="s">
        <v>127</v>
      </c>
      <c r="J98" s="11"/>
    </row>
    <row r="99" spans="9:10" ht="17.25" customHeight="1">
      <c r="I99" s="69" t="s">
        <v>69</v>
      </c>
      <c r="J99" s="11"/>
    </row>
    <row r="100" spans="9:10" ht="17.25" customHeight="1">
      <c r="I100" s="69"/>
      <c r="J100" s="11"/>
    </row>
    <row r="101" spans="9:10" ht="17.25" customHeight="1">
      <c r="I101" s="69"/>
      <c r="J101" s="11"/>
    </row>
    <row r="102" spans="9:10" ht="17.25" customHeight="1">
      <c r="I102" s="31"/>
      <c r="J102" s="11"/>
    </row>
    <row r="103" spans="9:10" ht="17.25" customHeight="1">
      <c r="J103" s="11"/>
    </row>
    <row r="104" spans="9:10" ht="17.25" customHeight="1">
      <c r="J104" s="11"/>
    </row>
    <row r="105" spans="9:10" ht="17.25" customHeight="1">
      <c r="J105" s="11"/>
    </row>
    <row r="106" spans="9:10" ht="17.25" customHeight="1">
      <c r="J106" s="11"/>
    </row>
    <row r="107" spans="9:10" ht="17.25" customHeight="1">
      <c r="J107" s="11"/>
    </row>
    <row r="108" spans="9:10" ht="17.25" customHeight="1">
      <c r="J108" s="11"/>
    </row>
    <row r="109" spans="9:10" ht="17.25" customHeight="1">
      <c r="J109" s="11"/>
    </row>
    <row r="110" spans="9:10" ht="17.25" customHeight="1">
      <c r="J110" s="11"/>
    </row>
    <row r="111" spans="9:10" ht="17.25" customHeight="1">
      <c r="J111" s="11"/>
    </row>
  </sheetData>
  <mergeCells count="4">
    <mergeCell ref="J4:L4"/>
    <mergeCell ref="I16:L17"/>
    <mergeCell ref="I18:L19"/>
    <mergeCell ref="I20:L21"/>
  </mergeCells>
  <phoneticPr fontId="2"/>
  <dataValidations count="1">
    <dataValidation type="list" allowBlank="1" showInputMessage="1" showErrorMessage="1" sqref="J11" xr:uid="{21C0C47F-DD68-41C7-811D-F2F33D8984E5}">
      <formula1>"入力中,確認済"</formula1>
    </dataValidation>
  </dataValidation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95233" r:id="rId4" name="Check Box 1">
              <controlPr defaultSize="0" autoFill="0" autoLine="0" autoPict="0">
                <anchor moveWithCells="1">
                  <from>
                    <xdr:col>2</xdr:col>
                    <xdr:colOff>584200</xdr:colOff>
                    <xdr:row>26</xdr:row>
                    <xdr:rowOff>12700</xdr:rowOff>
                  </from>
                  <to>
                    <xdr:col>2</xdr:col>
                    <xdr:colOff>946150</xdr:colOff>
                    <xdr:row>27</xdr:row>
                    <xdr:rowOff>12700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A7754-35AA-4518-BA45-64D14277D4A0}">
  <sheetPr codeName="Sheet10"/>
  <dimension ref="B2:L23"/>
  <sheetViews>
    <sheetView showGridLines="0" zoomScale="80" zoomScaleNormal="80" workbookViewId="0">
      <selection sqref="A1:XFD1048576"/>
    </sheetView>
  </sheetViews>
  <sheetFormatPr defaultColWidth="9" defaultRowHeight="19.5"/>
  <cols>
    <col min="1" max="1" width="5.33203125" style="143" customWidth="1"/>
    <col min="2" max="2" width="10.58203125" style="143" customWidth="1"/>
    <col min="3" max="3" width="22.08203125" style="143" customWidth="1"/>
    <col min="4" max="16384" width="9" style="143"/>
  </cols>
  <sheetData>
    <row r="2" spans="2:12" ht="24.5">
      <c r="B2" s="283" t="s">
        <v>167</v>
      </c>
    </row>
    <row r="3" spans="2:12" ht="20" thickBot="1"/>
    <row r="4" spans="2:12" s="146" customFormat="1" ht="23.25" customHeight="1" thickBot="1">
      <c r="B4" s="144" t="s">
        <v>117</v>
      </c>
      <c r="C4" s="145" t="str">
        <f>①4年間収支計画表!C8</f>
        <v>東京　太郎</v>
      </c>
      <c r="F4" s="147"/>
      <c r="G4" s="147"/>
    </row>
    <row r="6" spans="2:12">
      <c r="B6" s="143" t="s">
        <v>197</v>
      </c>
    </row>
    <row r="7" spans="2:12">
      <c r="B7" s="143" t="s">
        <v>198</v>
      </c>
    </row>
    <row r="9" spans="2:12" ht="20" thickBot="1">
      <c r="B9" s="143" t="s">
        <v>168</v>
      </c>
    </row>
    <row r="10" spans="2:12" ht="133.5" customHeight="1" thickBot="1">
      <c r="B10" s="629"/>
      <c r="C10" s="630"/>
      <c r="D10" s="630"/>
      <c r="E10" s="630"/>
      <c r="F10" s="630"/>
      <c r="G10" s="630"/>
      <c r="H10" s="630"/>
      <c r="I10" s="630"/>
      <c r="J10" s="630"/>
      <c r="K10" s="630"/>
      <c r="L10" s="631"/>
    </row>
    <row r="12" spans="2:12" ht="20" thickBot="1">
      <c r="B12" s="143" t="s">
        <v>169</v>
      </c>
    </row>
    <row r="13" spans="2:12" ht="133.5" customHeight="1" thickBot="1">
      <c r="B13" s="629"/>
      <c r="C13" s="630"/>
      <c r="D13" s="630"/>
      <c r="E13" s="630"/>
      <c r="F13" s="630"/>
      <c r="G13" s="630"/>
      <c r="H13" s="630"/>
      <c r="I13" s="630"/>
      <c r="J13" s="630"/>
      <c r="K13" s="630"/>
      <c r="L13" s="631"/>
    </row>
    <row r="15" spans="2:12">
      <c r="B15" s="143" t="s">
        <v>199</v>
      </c>
    </row>
    <row r="16" spans="2:12">
      <c r="B16" s="143" t="s">
        <v>196</v>
      </c>
    </row>
    <row r="17" spans="2:12" ht="20" thickBot="1">
      <c r="B17" s="143" t="s">
        <v>195</v>
      </c>
    </row>
    <row r="18" spans="2:12" ht="133.5" customHeight="1" thickBot="1">
      <c r="B18" s="629"/>
      <c r="C18" s="630"/>
      <c r="D18" s="630"/>
      <c r="E18" s="630"/>
      <c r="F18" s="630"/>
      <c r="G18" s="630"/>
      <c r="H18" s="630"/>
      <c r="I18" s="630"/>
      <c r="J18" s="630"/>
      <c r="K18" s="630"/>
      <c r="L18" s="631"/>
    </row>
    <row r="20" spans="2:12" ht="20" thickBot="1">
      <c r="B20" s="143" t="s">
        <v>211</v>
      </c>
    </row>
    <row r="21" spans="2:12" ht="133.5" customHeight="1" thickBot="1">
      <c r="B21" s="629"/>
      <c r="C21" s="630"/>
      <c r="D21" s="630"/>
      <c r="E21" s="630"/>
      <c r="F21" s="630"/>
      <c r="G21" s="630"/>
      <c r="H21" s="630"/>
      <c r="I21" s="630"/>
      <c r="J21" s="630"/>
      <c r="K21" s="630"/>
      <c r="L21" s="631"/>
    </row>
    <row r="23" spans="2:12">
      <c r="L23" s="284" t="s">
        <v>200</v>
      </c>
    </row>
  </sheetData>
  <sheetProtection algorithmName="SHA-512" hashValue="TxqsSQwXlQFSnEBr3QK5euHTzon6TNUwtOunDYQnaGKhjhdGgeuvzcpjhkz6+pLnroCZ0VUvc6Ig9dOzh3jTLw==" saltValue="XZJNrfVVAyDj0onbAbluLA==" spinCount="100000" sheet="1" objects="1" scenarios="1"/>
  <mergeCells count="4">
    <mergeCell ref="B10:L10"/>
    <mergeCell ref="B13:L13"/>
    <mergeCell ref="B21:L21"/>
    <mergeCell ref="B18:L18"/>
  </mergeCells>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36177-205E-41CE-BB39-0D9623014F27}">
  <sheetPr>
    <tabColor rgb="FFFF0000"/>
    <pageSetUpPr fitToPage="1"/>
  </sheetPr>
  <dimension ref="B1:M160"/>
  <sheetViews>
    <sheetView showGridLines="0" view="pageBreakPreview" zoomScale="80" zoomScaleNormal="70" zoomScaleSheetLayoutView="80" workbookViewId="0">
      <selection activeCell="C11" sqref="C11"/>
    </sheetView>
  </sheetViews>
  <sheetFormatPr defaultColWidth="9" defaultRowHeight="18" customHeight="1"/>
  <cols>
    <col min="1" max="1" width="2.75" style="176" customWidth="1"/>
    <col min="2" max="2" width="14.58203125" style="178" customWidth="1"/>
    <col min="3" max="3" width="40.5" style="176" customWidth="1"/>
    <col min="4" max="4" width="20.83203125" style="176" customWidth="1"/>
    <col min="5" max="5" width="9.83203125" style="176" customWidth="1"/>
    <col min="6" max="6" width="20.83203125" style="176" customWidth="1"/>
    <col min="7" max="7" width="26.5" style="317" customWidth="1"/>
    <col min="8" max="8" width="26.5" style="176" customWidth="1"/>
    <col min="9" max="9" width="7.75" style="176" customWidth="1"/>
    <col min="10" max="10" width="25.33203125" style="317" customWidth="1"/>
    <col min="11" max="11" width="22.25" style="176" customWidth="1"/>
    <col min="12" max="12" width="19.83203125" style="176" customWidth="1"/>
    <col min="13" max="13" width="67.08203125" style="176" customWidth="1"/>
    <col min="14" max="14" width="46.08203125" style="176" customWidth="1"/>
    <col min="15" max="16384" width="9" style="176"/>
  </cols>
  <sheetData>
    <row r="1" spans="2:13" ht="32.25" customHeight="1">
      <c r="B1" s="175" t="s">
        <v>137</v>
      </c>
    </row>
    <row r="2" spans="2:13" ht="26.25" customHeight="1">
      <c r="B2" s="177" t="s">
        <v>132</v>
      </c>
    </row>
    <row r="3" spans="2:13" ht="26.25" customHeight="1"/>
    <row r="4" spans="2:13" ht="26.25" customHeight="1"/>
    <row r="5" spans="2:13" ht="26.25" customHeight="1"/>
    <row r="6" spans="2:13" ht="27.75" customHeight="1"/>
    <row r="7" spans="2:13" ht="27.75" customHeight="1" thickBot="1"/>
    <row r="8" spans="2:13" ht="34.5" customHeight="1" thickBot="1">
      <c r="B8" s="179" t="s">
        <v>117</v>
      </c>
      <c r="C8" s="102" t="s">
        <v>120</v>
      </c>
    </row>
    <row r="9" spans="2:13" ht="33.75" customHeight="1" thickBot="1">
      <c r="D9" s="180" t="s">
        <v>133</v>
      </c>
      <c r="E9" s="180"/>
    </row>
    <row r="10" spans="2:13" ht="25.5" customHeight="1" thickBot="1">
      <c r="D10" s="179"/>
      <c r="E10" s="490" t="s">
        <v>15</v>
      </c>
      <c r="F10" s="490"/>
      <c r="G10" s="318" t="s">
        <v>16</v>
      </c>
      <c r="H10" s="179" t="s">
        <v>17</v>
      </c>
      <c r="I10" s="491" t="s">
        <v>159</v>
      </c>
      <c r="J10" s="492"/>
      <c r="K10" s="181"/>
      <c r="L10" s="182"/>
    </row>
    <row r="11" spans="2:13" ht="31.5" customHeight="1" thickBot="1">
      <c r="D11" s="179" t="s">
        <v>30</v>
      </c>
      <c r="E11" s="493">
        <f>D52+D88+D124+D160</f>
        <v>300000</v>
      </c>
      <c r="F11" s="493"/>
      <c r="G11" s="319">
        <f>K52+K88+K124+K160</f>
        <v>0</v>
      </c>
      <c r="H11" s="174">
        <f>E11-G11</f>
        <v>300000</v>
      </c>
      <c r="I11" s="494">
        <f>SUMIF(E21:E32,"●",D21:D32)+SUMIF(E37:E49,"●",D37:D49)*12+SUMIF(E57:E68,"●",D57:D68)+SUMIF(E73:E85,"●",D73:D85)*12+SUMIF(E93:E104,"●",D93:D104)+SUMIF(E109:E121,"●",D109:D121)*12+SUMIF(E129:E140,"●",D129:D140)+SUMIF(E145:E157,"●",D145:D157)*12</f>
        <v>0</v>
      </c>
      <c r="J11" s="495"/>
      <c r="K11" s="115"/>
      <c r="L11" s="183"/>
    </row>
    <row r="12" spans="2:13" ht="31.5" customHeight="1" thickBot="1">
      <c r="D12" s="179" t="s">
        <v>157</v>
      </c>
      <c r="E12" s="493">
        <f>'4月'!D14+'5月'!D14+'6月'!D14+'7月'!D14+'8月'!D14+'9月'!D14+'10月'!D14+'11月'!D14+'12月'!D14+'1月'!G13+'2月'!G13+'3月'!G13+D88+D124+D160</f>
        <v>0</v>
      </c>
      <c r="F12" s="493"/>
      <c r="G12" s="319">
        <f>'4月'!D15+'5月'!D15+'6月'!D15+'7月'!D15+'8月'!D15+'9月'!D15+'10月'!D15+'11月'!D15+'12月'!D15+'1月'!G14+'2月'!G14+'3月'!G14+K88+K124+K160</f>
        <v>0</v>
      </c>
      <c r="H12" s="174">
        <f>E12-G12</f>
        <v>0</v>
      </c>
      <c r="I12" s="160"/>
      <c r="J12" s="329"/>
      <c r="K12" s="115"/>
      <c r="L12" s="159"/>
    </row>
    <row r="13" spans="2:13" ht="6.75" customHeight="1">
      <c r="J13" s="159"/>
    </row>
    <row r="14" spans="2:13" s="185" customFormat="1" ht="25.5" customHeight="1" thickBot="1">
      <c r="B14" s="184" t="s">
        <v>155</v>
      </c>
      <c r="D14" s="186"/>
      <c r="E14" s="186"/>
      <c r="G14" s="320"/>
      <c r="I14" s="187"/>
      <c r="J14" s="330"/>
      <c r="K14" s="189"/>
      <c r="L14" s="189"/>
    </row>
    <row r="15" spans="2:13" s="178" customFormat="1" ht="23.25" customHeight="1" thickBot="1">
      <c r="B15" s="206" t="s">
        <v>51</v>
      </c>
      <c r="C15" s="496" t="s">
        <v>11</v>
      </c>
      <c r="D15" s="497"/>
      <c r="E15" s="190"/>
      <c r="G15" s="321"/>
      <c r="I15" s="191"/>
      <c r="J15" s="331"/>
      <c r="K15" s="190"/>
      <c r="L15" s="190"/>
      <c r="M15" s="190"/>
    </row>
    <row r="16" spans="2:13" ht="24.75" customHeight="1" thickBot="1">
      <c r="B16" s="247"/>
      <c r="C16" s="500" t="s">
        <v>135</v>
      </c>
      <c r="D16" s="501"/>
      <c r="E16" s="192"/>
      <c r="I16" s="193"/>
      <c r="J16" s="330"/>
      <c r="K16" s="189"/>
      <c r="L16" s="189"/>
      <c r="M16" s="185"/>
    </row>
    <row r="17" spans="2:13" s="185" customFormat="1" ht="10.5" customHeight="1">
      <c r="B17" s="188"/>
      <c r="C17" s="194"/>
      <c r="D17" s="186"/>
      <c r="E17" s="186"/>
      <c r="F17" s="195"/>
      <c r="G17" s="322"/>
      <c r="I17" s="187"/>
      <c r="J17" s="330"/>
      <c r="K17" s="189"/>
      <c r="L17" s="189"/>
    </row>
    <row r="18" spans="2:13" ht="28.5" customHeight="1">
      <c r="B18" s="502" t="s">
        <v>14</v>
      </c>
      <c r="C18" s="502"/>
      <c r="D18" s="502"/>
      <c r="E18" s="502"/>
      <c r="F18" s="502"/>
      <c r="G18" s="502"/>
      <c r="H18" s="502"/>
      <c r="J18" s="503" t="s">
        <v>136</v>
      </c>
      <c r="K18" s="503"/>
      <c r="L18" s="503"/>
      <c r="M18" s="503"/>
    </row>
    <row r="19" spans="2:13" s="200" customFormat="1" ht="29.25" customHeight="1" thickBot="1">
      <c r="B19" s="196" t="s">
        <v>8</v>
      </c>
      <c r="C19" s="197"/>
      <c r="D19" s="198"/>
      <c r="E19" s="198"/>
      <c r="F19" s="199"/>
      <c r="G19" s="323"/>
      <c r="I19" s="201"/>
      <c r="J19" s="332" t="s">
        <v>99</v>
      </c>
      <c r="K19" s="202"/>
      <c r="L19" s="202"/>
    </row>
    <row r="20" spans="2:13" s="210" customFormat="1" ht="23.25" customHeight="1" thickBot="1">
      <c r="B20" s="240" t="s">
        <v>12</v>
      </c>
      <c r="C20" s="204" t="s">
        <v>7</v>
      </c>
      <c r="D20" s="205" t="s">
        <v>51</v>
      </c>
      <c r="E20" s="206" t="s">
        <v>158</v>
      </c>
      <c r="F20" s="206" t="s">
        <v>83</v>
      </c>
      <c r="G20" s="504" t="s">
        <v>134</v>
      </c>
      <c r="H20" s="505"/>
      <c r="I20" s="207"/>
      <c r="J20" s="333" t="s">
        <v>12</v>
      </c>
      <c r="K20" s="206" t="s">
        <v>51</v>
      </c>
      <c r="L20" s="205" t="s">
        <v>83</v>
      </c>
      <c r="M20" s="206" t="s">
        <v>104</v>
      </c>
    </row>
    <row r="21" spans="2:13" ht="18" customHeight="1">
      <c r="B21" s="241" t="s">
        <v>6</v>
      </c>
      <c r="C21" s="73" t="s">
        <v>101</v>
      </c>
      <c r="D21" s="74">
        <v>60000</v>
      </c>
      <c r="E21" s="75"/>
      <c r="F21" s="75" t="s">
        <v>84</v>
      </c>
      <c r="G21" s="506" t="s">
        <v>227</v>
      </c>
      <c r="H21" s="507"/>
      <c r="I21" s="193"/>
      <c r="J21" s="334" t="s">
        <v>228</v>
      </c>
      <c r="K21" s="229"/>
      <c r="L21" s="233"/>
      <c r="M21" s="234" t="s">
        <v>229</v>
      </c>
    </row>
    <row r="22" spans="2:13" ht="18" customHeight="1">
      <c r="B22" s="242" t="s">
        <v>6</v>
      </c>
      <c r="C22" s="81" t="s">
        <v>6</v>
      </c>
      <c r="D22" s="82"/>
      <c r="E22" s="83"/>
      <c r="F22" s="83"/>
      <c r="G22" s="508" t="s">
        <v>111</v>
      </c>
      <c r="H22" s="509"/>
      <c r="I22" s="193"/>
      <c r="J22" s="335" t="s">
        <v>230</v>
      </c>
      <c r="K22" s="77"/>
      <c r="L22" s="78"/>
      <c r="M22" s="79"/>
    </row>
    <row r="23" spans="2:13" ht="18" customHeight="1">
      <c r="B23" s="242" t="s">
        <v>106</v>
      </c>
      <c r="C23" s="81" t="s">
        <v>107</v>
      </c>
      <c r="D23" s="82"/>
      <c r="E23" s="83"/>
      <c r="F23" s="83"/>
      <c r="G23" s="498"/>
      <c r="H23" s="499"/>
      <c r="I23" s="193"/>
      <c r="J23" s="335" t="s">
        <v>231</v>
      </c>
      <c r="K23" s="77"/>
      <c r="L23" s="78"/>
      <c r="M23" s="79"/>
    </row>
    <row r="24" spans="2:13" ht="18" customHeight="1">
      <c r="B24" s="242"/>
      <c r="C24" s="81"/>
      <c r="D24" s="82"/>
      <c r="E24" s="83"/>
      <c r="F24" s="83"/>
      <c r="G24" s="498"/>
      <c r="H24" s="499"/>
      <c r="I24" s="193"/>
      <c r="J24" s="335" t="s">
        <v>122</v>
      </c>
      <c r="K24" s="77"/>
      <c r="L24" s="78"/>
      <c r="M24" s="79"/>
    </row>
    <row r="25" spans="2:13" ht="18" customHeight="1">
      <c r="B25" s="242"/>
      <c r="C25" s="81"/>
      <c r="D25" s="82"/>
      <c r="E25" s="83"/>
      <c r="F25" s="83"/>
      <c r="G25" s="498"/>
      <c r="H25" s="499"/>
      <c r="I25" s="193"/>
      <c r="J25" s="335" t="s">
        <v>28</v>
      </c>
      <c r="K25" s="77"/>
      <c r="L25" s="78"/>
      <c r="M25" s="79"/>
    </row>
    <row r="26" spans="2:13" ht="18" customHeight="1">
      <c r="B26" s="242"/>
      <c r="C26" s="81"/>
      <c r="D26" s="82"/>
      <c r="E26" s="83"/>
      <c r="F26" s="83"/>
      <c r="G26" s="498"/>
      <c r="H26" s="499"/>
      <c r="I26" s="193"/>
      <c r="J26" s="335"/>
      <c r="K26" s="77"/>
      <c r="L26" s="78"/>
      <c r="M26" s="79"/>
    </row>
    <row r="27" spans="2:13" ht="18" customHeight="1">
      <c r="B27" s="242"/>
      <c r="C27" s="81"/>
      <c r="D27" s="82"/>
      <c r="E27" s="83"/>
      <c r="F27" s="83"/>
      <c r="G27" s="498"/>
      <c r="H27" s="499"/>
      <c r="I27" s="193"/>
      <c r="J27" s="335"/>
      <c r="K27" s="77"/>
      <c r="L27" s="78"/>
      <c r="M27" s="79"/>
    </row>
    <row r="28" spans="2:13" ht="18" customHeight="1">
      <c r="B28" s="242"/>
      <c r="C28" s="81"/>
      <c r="D28" s="82"/>
      <c r="E28" s="83"/>
      <c r="F28" s="83"/>
      <c r="G28" s="498"/>
      <c r="H28" s="499"/>
      <c r="I28" s="193"/>
      <c r="J28" s="335"/>
      <c r="K28" s="77"/>
      <c r="L28" s="78"/>
      <c r="M28" s="79"/>
    </row>
    <row r="29" spans="2:13" ht="18" customHeight="1">
      <c r="B29" s="242"/>
      <c r="C29" s="81"/>
      <c r="D29" s="82"/>
      <c r="E29" s="83"/>
      <c r="F29" s="83"/>
      <c r="G29" s="498"/>
      <c r="H29" s="499"/>
      <c r="I29" s="193"/>
      <c r="J29" s="335"/>
      <c r="K29" s="77"/>
      <c r="L29" s="78"/>
      <c r="M29" s="79"/>
    </row>
    <row r="30" spans="2:13" ht="18" customHeight="1">
      <c r="B30" s="242"/>
      <c r="C30" s="81"/>
      <c r="D30" s="82"/>
      <c r="E30" s="83"/>
      <c r="F30" s="83"/>
      <c r="G30" s="498"/>
      <c r="H30" s="499"/>
      <c r="I30" s="193"/>
      <c r="J30" s="335"/>
      <c r="K30" s="77"/>
      <c r="L30" s="78"/>
      <c r="M30" s="79"/>
    </row>
    <row r="31" spans="2:13" ht="18" customHeight="1">
      <c r="B31" s="242"/>
      <c r="C31" s="81"/>
      <c r="D31" s="82"/>
      <c r="E31" s="83"/>
      <c r="F31" s="83"/>
      <c r="G31" s="498"/>
      <c r="H31" s="499"/>
      <c r="I31" s="193"/>
      <c r="J31" s="335"/>
      <c r="K31" s="77"/>
      <c r="L31" s="78"/>
      <c r="M31" s="79"/>
    </row>
    <row r="32" spans="2:13" ht="18" customHeight="1" thickBot="1">
      <c r="B32" s="243"/>
      <c r="C32" s="85"/>
      <c r="D32" s="86"/>
      <c r="E32" s="87"/>
      <c r="F32" s="87"/>
      <c r="G32" s="520"/>
      <c r="H32" s="521"/>
      <c r="I32" s="193"/>
      <c r="J32" s="336"/>
      <c r="K32" s="89"/>
      <c r="L32" s="90"/>
      <c r="M32" s="91"/>
    </row>
    <row r="33" spans="2:13" s="216" customFormat="1" ht="25.5" customHeight="1" thickBot="1">
      <c r="B33" s="211"/>
      <c r="C33" s="212" t="s">
        <v>49</v>
      </c>
      <c r="D33" s="161">
        <f>SUM(D21:D32)</f>
        <v>60000</v>
      </c>
      <c r="E33" s="116"/>
      <c r="F33" s="213"/>
      <c r="G33" s="324"/>
      <c r="H33" s="214"/>
      <c r="I33" s="215"/>
      <c r="J33" s="337" t="s">
        <v>49</v>
      </c>
      <c r="K33" s="100">
        <f>SUM(K21:K32)</f>
        <v>0</v>
      </c>
      <c r="M33" s="214"/>
    </row>
    <row r="34" spans="2:13" s="185" customFormat="1" ht="5.25" customHeight="1">
      <c r="B34" s="188"/>
      <c r="C34" s="194"/>
      <c r="D34" s="186"/>
      <c r="E34" s="186"/>
      <c r="F34" s="195"/>
      <c r="G34" s="322"/>
      <c r="I34" s="187"/>
      <c r="J34" s="330"/>
      <c r="K34" s="189"/>
      <c r="L34" s="189"/>
    </row>
    <row r="35" spans="2:13" s="220" customFormat="1" ht="29.25" customHeight="1" thickBot="1">
      <c r="B35" s="196" t="s">
        <v>9</v>
      </c>
      <c r="C35" s="217"/>
      <c r="D35" s="198"/>
      <c r="E35" s="198"/>
      <c r="F35" s="199"/>
      <c r="G35" s="323"/>
      <c r="H35" s="200"/>
      <c r="I35" s="218"/>
      <c r="J35" s="332" t="s">
        <v>100</v>
      </c>
      <c r="K35" s="198"/>
      <c r="L35" s="219"/>
      <c r="M35" s="200"/>
    </row>
    <row r="36" spans="2:13" s="185" customFormat="1" ht="23.25" customHeight="1" thickBot="1">
      <c r="B36" s="240" t="s">
        <v>12</v>
      </c>
      <c r="C36" s="204" t="s">
        <v>7</v>
      </c>
      <c r="D36" s="205" t="s">
        <v>51</v>
      </c>
      <c r="E36" s="206" t="s">
        <v>158</v>
      </c>
      <c r="F36" s="504" t="s">
        <v>104</v>
      </c>
      <c r="G36" s="522"/>
      <c r="H36" s="505"/>
      <c r="I36" s="187"/>
      <c r="J36" s="333" t="s">
        <v>12</v>
      </c>
      <c r="K36" s="206" t="s">
        <v>51</v>
      </c>
      <c r="L36" s="504" t="s">
        <v>104</v>
      </c>
      <c r="M36" s="505"/>
    </row>
    <row r="37" spans="2:13" ht="18" customHeight="1">
      <c r="B37" s="244" t="s">
        <v>10</v>
      </c>
      <c r="C37" s="230" t="s">
        <v>96</v>
      </c>
      <c r="D37" s="231"/>
      <c r="E37" s="232"/>
      <c r="F37" s="510"/>
      <c r="G37" s="511"/>
      <c r="H37" s="512"/>
      <c r="I37" s="193"/>
      <c r="J37" s="334" t="s">
        <v>121</v>
      </c>
      <c r="K37" s="229"/>
      <c r="L37" s="513" t="s">
        <v>128</v>
      </c>
      <c r="M37" s="514"/>
    </row>
    <row r="38" spans="2:13" ht="18" customHeight="1">
      <c r="B38" s="245" t="s">
        <v>10</v>
      </c>
      <c r="C38" s="92"/>
      <c r="D38" s="93"/>
      <c r="E38" s="97"/>
      <c r="F38" s="515"/>
      <c r="G38" s="516"/>
      <c r="H38" s="517"/>
      <c r="I38" s="193"/>
      <c r="J38" s="335" t="s">
        <v>97</v>
      </c>
      <c r="K38" s="77"/>
      <c r="L38" s="518"/>
      <c r="M38" s="519"/>
    </row>
    <row r="39" spans="2:13" ht="18" customHeight="1">
      <c r="B39" s="245"/>
      <c r="C39" s="92"/>
      <c r="D39" s="93"/>
      <c r="E39" s="97"/>
      <c r="F39" s="515"/>
      <c r="G39" s="516"/>
      <c r="H39" s="517"/>
      <c r="I39" s="193"/>
      <c r="J39" s="335" t="s">
        <v>4</v>
      </c>
      <c r="K39" s="77"/>
      <c r="L39" s="518"/>
      <c r="M39" s="519"/>
    </row>
    <row r="40" spans="2:13" ht="18" customHeight="1">
      <c r="B40" s="245" t="s">
        <v>13</v>
      </c>
      <c r="C40" s="92" t="s">
        <v>131</v>
      </c>
      <c r="D40" s="93">
        <v>20000</v>
      </c>
      <c r="E40" s="97"/>
      <c r="F40" s="523"/>
      <c r="G40" s="524"/>
      <c r="H40" s="525"/>
      <c r="I40" s="193"/>
      <c r="J40" s="335" t="s">
        <v>0</v>
      </c>
      <c r="K40" s="77"/>
      <c r="L40" s="518"/>
      <c r="M40" s="519"/>
    </row>
    <row r="41" spans="2:13" ht="18" customHeight="1">
      <c r="B41" s="245" t="s">
        <v>13</v>
      </c>
      <c r="C41" s="92" t="s">
        <v>232</v>
      </c>
      <c r="D41" s="93"/>
      <c r="E41" s="97"/>
      <c r="F41" s="523" t="s">
        <v>130</v>
      </c>
      <c r="G41" s="524"/>
      <c r="H41" s="525"/>
      <c r="I41" s="193"/>
      <c r="J41" s="335" t="s">
        <v>234</v>
      </c>
      <c r="K41" s="77"/>
      <c r="L41" s="518"/>
      <c r="M41" s="519"/>
    </row>
    <row r="42" spans="2:13" ht="18" customHeight="1">
      <c r="B42" s="245" t="s">
        <v>13</v>
      </c>
      <c r="C42" s="92" t="s">
        <v>233</v>
      </c>
      <c r="D42" s="93"/>
      <c r="E42" s="97" t="s">
        <v>209</v>
      </c>
      <c r="F42" s="515"/>
      <c r="G42" s="516"/>
      <c r="H42" s="517"/>
      <c r="I42" s="193"/>
      <c r="J42" s="335" t="s">
        <v>235</v>
      </c>
      <c r="K42" s="77"/>
      <c r="L42" s="518"/>
      <c r="M42" s="519"/>
    </row>
    <row r="43" spans="2:13" ht="18" customHeight="1">
      <c r="B43" s="245"/>
      <c r="C43" s="92"/>
      <c r="D43" s="93"/>
      <c r="E43" s="97"/>
      <c r="F43" s="515"/>
      <c r="G43" s="516"/>
      <c r="H43" s="517"/>
      <c r="I43" s="193"/>
      <c r="J43" s="335" t="s">
        <v>102</v>
      </c>
      <c r="K43" s="77"/>
      <c r="L43" s="518"/>
      <c r="M43" s="519"/>
    </row>
    <row r="44" spans="2:13" ht="18" customHeight="1">
      <c r="B44" s="245"/>
      <c r="C44" s="92"/>
      <c r="D44" s="82"/>
      <c r="E44" s="83"/>
      <c r="F44" s="515"/>
      <c r="G44" s="516"/>
      <c r="H44" s="517"/>
      <c r="I44" s="193"/>
      <c r="J44" s="335" t="s">
        <v>29</v>
      </c>
      <c r="K44" s="77"/>
      <c r="L44" s="518"/>
      <c r="M44" s="519"/>
    </row>
    <row r="45" spans="2:13" ht="18" customHeight="1">
      <c r="B45" s="245"/>
      <c r="C45" s="92"/>
      <c r="D45" s="93"/>
      <c r="E45" s="97"/>
      <c r="F45" s="515"/>
      <c r="G45" s="516"/>
      <c r="H45" s="517"/>
      <c r="I45" s="193"/>
      <c r="J45" s="335" t="s">
        <v>109</v>
      </c>
      <c r="K45" s="77"/>
      <c r="L45" s="518"/>
      <c r="M45" s="519"/>
    </row>
    <row r="46" spans="2:13" ht="18" customHeight="1">
      <c r="B46" s="245"/>
      <c r="C46" s="92"/>
      <c r="D46" s="93"/>
      <c r="E46" s="97"/>
      <c r="F46" s="162"/>
      <c r="G46" s="325"/>
      <c r="H46" s="163"/>
      <c r="I46" s="193"/>
      <c r="J46" s="335"/>
      <c r="K46" s="77"/>
      <c r="L46" s="164"/>
      <c r="M46" s="165"/>
    </row>
    <row r="47" spans="2:13" ht="18" customHeight="1">
      <c r="B47" s="245"/>
      <c r="C47" s="92"/>
      <c r="D47" s="93"/>
      <c r="E47" s="97"/>
      <c r="F47" s="162"/>
      <c r="G47" s="325"/>
      <c r="H47" s="163"/>
      <c r="I47" s="193"/>
      <c r="J47" s="335"/>
      <c r="K47" s="77"/>
      <c r="L47" s="164"/>
      <c r="M47" s="165"/>
    </row>
    <row r="48" spans="2:13" ht="18" customHeight="1">
      <c r="B48" s="245"/>
      <c r="C48" s="92"/>
      <c r="D48" s="93"/>
      <c r="E48" s="97"/>
      <c r="F48" s="162"/>
      <c r="G48" s="325"/>
      <c r="H48" s="163"/>
      <c r="I48" s="193"/>
      <c r="J48" s="335"/>
      <c r="K48" s="77"/>
      <c r="L48" s="164"/>
      <c r="M48" s="165"/>
    </row>
    <row r="49" spans="2:13" ht="39" customHeight="1" thickBot="1">
      <c r="B49" s="246"/>
      <c r="C49" s="94"/>
      <c r="D49" s="95"/>
      <c r="E49" s="98"/>
      <c r="F49" s="528"/>
      <c r="G49" s="529"/>
      <c r="H49" s="530"/>
      <c r="I49" s="193"/>
      <c r="J49" s="338" t="s">
        <v>108</v>
      </c>
      <c r="K49" s="96"/>
      <c r="L49" s="531"/>
      <c r="M49" s="532"/>
    </row>
    <row r="50" spans="2:13" s="225" customFormat="1" ht="25.5" customHeight="1" thickBot="1">
      <c r="B50" s="221"/>
      <c r="C50" s="222" t="s">
        <v>49</v>
      </c>
      <c r="D50" s="101">
        <f>SUM(D37:D49)</f>
        <v>20000</v>
      </c>
      <c r="E50" s="115"/>
      <c r="F50" s="223"/>
      <c r="G50" s="326"/>
      <c r="H50" s="224"/>
      <c r="J50" s="339" t="s">
        <v>49</v>
      </c>
      <c r="K50" s="174">
        <f>SUM(K37:K48)</f>
        <v>0</v>
      </c>
      <c r="L50" s="223"/>
      <c r="M50" s="224"/>
    </row>
    <row r="51" spans="2:13" s="185" customFormat="1" ht="5.25" customHeight="1" thickBot="1">
      <c r="B51" s="188"/>
      <c r="C51" s="194"/>
      <c r="D51" s="186"/>
      <c r="E51" s="186"/>
      <c r="F51" s="195"/>
      <c r="G51" s="322"/>
      <c r="I51" s="187"/>
      <c r="J51" s="330"/>
      <c r="K51" s="189"/>
      <c r="L51" s="189"/>
    </row>
    <row r="52" spans="2:13" s="225" customFormat="1" ht="25.5" customHeight="1" thickBot="1">
      <c r="B52" s="226"/>
      <c r="C52" s="227" t="s">
        <v>118</v>
      </c>
      <c r="D52" s="99">
        <f>B16+D33+D50*12</f>
        <v>300000</v>
      </c>
      <c r="E52" s="116"/>
      <c r="F52" s="228"/>
      <c r="G52" s="327"/>
      <c r="H52" s="224"/>
      <c r="J52" s="340" t="s">
        <v>119</v>
      </c>
      <c r="K52" s="99">
        <f>K33+K50*12</f>
        <v>0</v>
      </c>
      <c r="L52" s="228"/>
      <c r="M52" s="224"/>
    </row>
    <row r="54" spans="2:13" ht="28.5" customHeight="1">
      <c r="B54" s="502" t="s">
        <v>18</v>
      </c>
      <c r="C54" s="502"/>
      <c r="D54" s="502"/>
      <c r="E54" s="502"/>
      <c r="F54" s="502"/>
      <c r="G54" s="502"/>
      <c r="H54" s="502"/>
      <c r="J54" s="503" t="s">
        <v>21</v>
      </c>
      <c r="K54" s="503"/>
      <c r="L54" s="503"/>
      <c r="M54" s="503"/>
    </row>
    <row r="55" spans="2:13" s="200" customFormat="1" ht="29.25" customHeight="1" thickBot="1">
      <c r="B55" s="196" t="s">
        <v>8</v>
      </c>
      <c r="C55" s="197"/>
      <c r="D55" s="198"/>
      <c r="E55" s="198"/>
      <c r="F55" s="199"/>
      <c r="G55" s="323"/>
      <c r="I55" s="201"/>
      <c r="J55" s="332" t="s">
        <v>99</v>
      </c>
      <c r="K55" s="202"/>
      <c r="L55" s="202"/>
    </row>
    <row r="56" spans="2:13" s="210" customFormat="1" ht="23.25" customHeight="1" thickBot="1">
      <c r="B56" s="203" t="s">
        <v>12</v>
      </c>
      <c r="C56" s="204" t="s">
        <v>7</v>
      </c>
      <c r="D56" s="205" t="s">
        <v>51</v>
      </c>
      <c r="E56" s="206" t="s">
        <v>158</v>
      </c>
      <c r="F56" s="206" t="s">
        <v>83</v>
      </c>
      <c r="G56" s="504" t="s">
        <v>134</v>
      </c>
      <c r="H56" s="505"/>
      <c r="I56" s="207"/>
      <c r="J56" s="333" t="s">
        <v>12</v>
      </c>
      <c r="K56" s="206" t="s">
        <v>51</v>
      </c>
      <c r="L56" s="205" t="s">
        <v>83</v>
      </c>
      <c r="M56" s="206" t="s">
        <v>104</v>
      </c>
    </row>
    <row r="57" spans="2:13" ht="18" customHeight="1">
      <c r="B57" s="80" t="s">
        <v>6</v>
      </c>
      <c r="C57" s="81" t="s">
        <v>6</v>
      </c>
      <c r="D57" s="74"/>
      <c r="E57" s="75"/>
      <c r="F57" s="75"/>
      <c r="G57" s="533"/>
      <c r="H57" s="534"/>
      <c r="I57" s="193"/>
      <c r="J57" s="334" t="s">
        <v>25</v>
      </c>
      <c r="K57" s="229"/>
      <c r="L57" s="233"/>
      <c r="M57" s="234" t="s">
        <v>229</v>
      </c>
    </row>
    <row r="58" spans="2:13" ht="18" customHeight="1">
      <c r="B58" s="80" t="s">
        <v>106</v>
      </c>
      <c r="C58" s="81" t="s">
        <v>107</v>
      </c>
      <c r="D58" s="82"/>
      <c r="E58" s="83"/>
      <c r="F58" s="83"/>
      <c r="G58" s="523"/>
      <c r="H58" s="525"/>
      <c r="I58" s="193"/>
      <c r="J58" s="335" t="s">
        <v>230</v>
      </c>
      <c r="K58" s="77"/>
      <c r="L58" s="78"/>
      <c r="M58" s="79"/>
    </row>
    <row r="59" spans="2:13" ht="18" customHeight="1">
      <c r="B59" s="80"/>
      <c r="C59" s="81"/>
      <c r="D59" s="82"/>
      <c r="E59" s="83"/>
      <c r="F59" s="83"/>
      <c r="G59" s="526"/>
      <c r="H59" s="527"/>
      <c r="I59" s="193"/>
      <c r="J59" s="335" t="s">
        <v>231</v>
      </c>
      <c r="K59" s="77"/>
      <c r="L59" s="78"/>
      <c r="M59" s="79"/>
    </row>
    <row r="60" spans="2:13" ht="18" customHeight="1">
      <c r="B60" s="80"/>
      <c r="C60" s="81"/>
      <c r="D60" s="82"/>
      <c r="E60" s="83"/>
      <c r="F60" s="83"/>
      <c r="G60" s="526"/>
      <c r="H60" s="527"/>
      <c r="I60" s="193"/>
      <c r="J60" s="335" t="s">
        <v>122</v>
      </c>
      <c r="K60" s="77"/>
      <c r="L60" s="78"/>
      <c r="M60" s="79"/>
    </row>
    <row r="61" spans="2:13" ht="18" customHeight="1">
      <c r="B61" s="80"/>
      <c r="C61" s="81"/>
      <c r="D61" s="82"/>
      <c r="E61" s="83"/>
      <c r="F61" s="83"/>
      <c r="G61" s="526"/>
      <c r="H61" s="527"/>
      <c r="I61" s="193"/>
      <c r="J61" s="341" t="s">
        <v>26</v>
      </c>
      <c r="K61" s="77"/>
      <c r="L61" s="78"/>
      <c r="M61" s="79"/>
    </row>
    <row r="62" spans="2:13" ht="18" customHeight="1">
      <c r="B62" s="80"/>
      <c r="C62" s="81"/>
      <c r="D62" s="82"/>
      <c r="E62" s="83"/>
      <c r="F62" s="83"/>
      <c r="G62" s="526"/>
      <c r="H62" s="527"/>
      <c r="I62" s="193"/>
      <c r="J62" s="341"/>
      <c r="K62" s="77"/>
      <c r="L62" s="78"/>
      <c r="M62" s="79"/>
    </row>
    <row r="63" spans="2:13" ht="18" customHeight="1">
      <c r="B63" s="80"/>
      <c r="C63" s="81"/>
      <c r="D63" s="82"/>
      <c r="E63" s="83"/>
      <c r="F63" s="83"/>
      <c r="G63" s="526"/>
      <c r="H63" s="527"/>
      <c r="I63" s="193"/>
      <c r="J63" s="335"/>
      <c r="K63" s="77"/>
      <c r="L63" s="78"/>
      <c r="M63" s="79"/>
    </row>
    <row r="64" spans="2:13" ht="18" customHeight="1">
      <c r="B64" s="80"/>
      <c r="C64" s="81"/>
      <c r="D64" s="82"/>
      <c r="E64" s="83"/>
      <c r="F64" s="83"/>
      <c r="G64" s="526"/>
      <c r="H64" s="527"/>
      <c r="I64" s="193"/>
      <c r="J64" s="335"/>
      <c r="K64" s="77"/>
      <c r="L64" s="78"/>
      <c r="M64" s="79"/>
    </row>
    <row r="65" spans="2:13" ht="18" customHeight="1">
      <c r="B65" s="80"/>
      <c r="C65" s="81"/>
      <c r="D65" s="82"/>
      <c r="E65" s="83"/>
      <c r="F65" s="83"/>
      <c r="G65" s="526"/>
      <c r="H65" s="527"/>
      <c r="I65" s="193"/>
      <c r="J65" s="335"/>
      <c r="K65" s="77"/>
      <c r="L65" s="78"/>
      <c r="M65" s="79"/>
    </row>
    <row r="66" spans="2:13" ht="18" customHeight="1">
      <c r="B66" s="80"/>
      <c r="C66" s="81"/>
      <c r="D66" s="82"/>
      <c r="E66" s="83"/>
      <c r="F66" s="83"/>
      <c r="G66" s="526"/>
      <c r="H66" s="527"/>
      <c r="I66" s="193"/>
      <c r="J66" s="335"/>
      <c r="K66" s="77"/>
      <c r="L66" s="78"/>
      <c r="M66" s="79"/>
    </row>
    <row r="67" spans="2:13" ht="18" customHeight="1">
      <c r="B67" s="80"/>
      <c r="C67" s="81"/>
      <c r="D67" s="82"/>
      <c r="E67" s="83"/>
      <c r="F67" s="83"/>
      <c r="G67" s="526"/>
      <c r="H67" s="527"/>
      <c r="I67" s="193"/>
      <c r="J67" s="335"/>
      <c r="K67" s="77"/>
      <c r="L67" s="78"/>
      <c r="M67" s="79"/>
    </row>
    <row r="68" spans="2:13" ht="18" customHeight="1" thickBot="1">
      <c r="B68" s="84"/>
      <c r="C68" s="85"/>
      <c r="D68" s="86"/>
      <c r="E68" s="87"/>
      <c r="F68" s="87"/>
      <c r="G68" s="535"/>
      <c r="H68" s="536"/>
      <c r="I68" s="193"/>
      <c r="J68" s="336"/>
      <c r="K68" s="89"/>
      <c r="L68" s="90"/>
      <c r="M68" s="91"/>
    </row>
    <row r="69" spans="2:13" s="216" customFormat="1" ht="25.5" customHeight="1" thickBot="1">
      <c r="B69" s="211"/>
      <c r="C69" s="212" t="s">
        <v>49</v>
      </c>
      <c r="D69" s="161">
        <f>SUM(D57:D68)</f>
        <v>0</v>
      </c>
      <c r="E69" s="116"/>
      <c r="F69" s="213"/>
      <c r="G69" s="324"/>
      <c r="H69" s="214"/>
      <c r="I69" s="215"/>
      <c r="J69" s="337" t="s">
        <v>49</v>
      </c>
      <c r="K69" s="100">
        <f>SUM(K57:K68)</f>
        <v>0</v>
      </c>
      <c r="M69" s="214"/>
    </row>
    <row r="70" spans="2:13" s="185" customFormat="1" ht="5.25" customHeight="1">
      <c r="B70" s="188"/>
      <c r="C70" s="194"/>
      <c r="D70" s="186"/>
      <c r="E70" s="186"/>
      <c r="F70" s="195"/>
      <c r="G70" s="322"/>
      <c r="I70" s="187"/>
      <c r="J70" s="330"/>
      <c r="K70" s="189"/>
      <c r="L70" s="189"/>
    </row>
    <row r="71" spans="2:13" s="220" customFormat="1" ht="29.25" customHeight="1" thickBot="1">
      <c r="B71" s="196" t="s">
        <v>9</v>
      </c>
      <c r="C71" s="217"/>
      <c r="D71" s="198"/>
      <c r="E71" s="198"/>
      <c r="F71" s="199"/>
      <c r="G71" s="323"/>
      <c r="H71" s="200"/>
      <c r="I71" s="218"/>
      <c r="J71" s="332" t="s">
        <v>100</v>
      </c>
      <c r="K71" s="198"/>
      <c r="L71" s="219"/>
      <c r="M71" s="200"/>
    </row>
    <row r="72" spans="2:13" s="185" customFormat="1" ht="23.25" customHeight="1" thickBot="1">
      <c r="B72" s="240" t="s">
        <v>12</v>
      </c>
      <c r="C72" s="205" t="s">
        <v>7</v>
      </c>
      <c r="D72" s="206" t="s">
        <v>51</v>
      </c>
      <c r="E72" s="205" t="s">
        <v>158</v>
      </c>
      <c r="F72" s="504" t="s">
        <v>104</v>
      </c>
      <c r="G72" s="522"/>
      <c r="H72" s="505"/>
      <c r="I72" s="187"/>
      <c r="J72" s="342" t="s">
        <v>12</v>
      </c>
      <c r="K72" s="206" t="s">
        <v>51</v>
      </c>
      <c r="L72" s="522" t="s">
        <v>104</v>
      </c>
      <c r="M72" s="505"/>
    </row>
    <row r="73" spans="2:13" ht="18" customHeight="1">
      <c r="B73" s="244" t="s">
        <v>10</v>
      </c>
      <c r="C73" s="230" t="s">
        <v>96</v>
      </c>
      <c r="D73" s="231"/>
      <c r="E73" s="232"/>
      <c r="F73" s="510"/>
      <c r="G73" s="511"/>
      <c r="H73" s="512"/>
      <c r="I73" s="193"/>
      <c r="J73" s="334" t="s">
        <v>121</v>
      </c>
      <c r="K73" s="229"/>
      <c r="L73" s="513" t="s">
        <v>128</v>
      </c>
      <c r="M73" s="514"/>
    </row>
    <row r="74" spans="2:13" ht="18" customHeight="1">
      <c r="B74" s="245" t="s">
        <v>10</v>
      </c>
      <c r="C74" s="92"/>
      <c r="D74" s="93"/>
      <c r="E74" s="97"/>
      <c r="F74" s="515"/>
      <c r="G74" s="516"/>
      <c r="H74" s="517"/>
      <c r="I74" s="193"/>
      <c r="J74" s="335" t="s">
        <v>97</v>
      </c>
      <c r="K74" s="77"/>
      <c r="L74" s="518"/>
      <c r="M74" s="519"/>
    </row>
    <row r="75" spans="2:13" ht="18" customHeight="1">
      <c r="B75" s="245"/>
      <c r="C75" s="92"/>
      <c r="D75" s="93"/>
      <c r="E75" s="97"/>
      <c r="F75" s="515"/>
      <c r="G75" s="516"/>
      <c r="H75" s="517"/>
      <c r="I75" s="193"/>
      <c r="J75" s="335" t="s">
        <v>4</v>
      </c>
      <c r="K75" s="77"/>
      <c r="L75" s="518"/>
      <c r="M75" s="519"/>
    </row>
    <row r="76" spans="2:13" ht="18" customHeight="1">
      <c r="B76" s="245" t="s">
        <v>13</v>
      </c>
      <c r="C76" s="92" t="s">
        <v>232</v>
      </c>
      <c r="D76" s="93"/>
      <c r="E76" s="97"/>
      <c r="F76" s="523"/>
      <c r="G76" s="524"/>
      <c r="H76" s="525"/>
      <c r="I76" s="193"/>
      <c r="J76" s="335" t="s">
        <v>0</v>
      </c>
      <c r="K76" s="77"/>
      <c r="L76" s="518"/>
      <c r="M76" s="519"/>
    </row>
    <row r="77" spans="2:13" ht="18" customHeight="1">
      <c r="B77" s="245" t="s">
        <v>13</v>
      </c>
      <c r="C77" s="92" t="s">
        <v>233</v>
      </c>
      <c r="D77" s="93"/>
      <c r="E77" s="97" t="s">
        <v>209</v>
      </c>
      <c r="F77" s="523"/>
      <c r="G77" s="524"/>
      <c r="H77" s="525"/>
      <c r="I77" s="193"/>
      <c r="J77" s="335" t="s">
        <v>234</v>
      </c>
      <c r="K77" s="77"/>
      <c r="L77" s="518"/>
      <c r="M77" s="519"/>
    </row>
    <row r="78" spans="2:13" ht="18" customHeight="1">
      <c r="B78" s="245"/>
      <c r="C78" s="92"/>
      <c r="D78" s="93"/>
      <c r="E78" s="97"/>
      <c r="F78" s="515"/>
      <c r="G78" s="516"/>
      <c r="H78" s="517"/>
      <c r="I78" s="193"/>
      <c r="J78" s="335" t="s">
        <v>235</v>
      </c>
      <c r="K78" s="77"/>
      <c r="L78" s="518"/>
      <c r="M78" s="519"/>
    </row>
    <row r="79" spans="2:13" ht="18" customHeight="1">
      <c r="B79" s="245"/>
      <c r="C79" s="92"/>
      <c r="D79" s="93"/>
      <c r="E79" s="97"/>
      <c r="F79" s="515"/>
      <c r="G79" s="516"/>
      <c r="H79" s="517"/>
      <c r="I79" s="193"/>
      <c r="J79" s="335" t="s">
        <v>102</v>
      </c>
      <c r="K79" s="77"/>
      <c r="L79" s="518"/>
      <c r="M79" s="519"/>
    </row>
    <row r="80" spans="2:13" ht="18" customHeight="1">
      <c r="B80" s="245"/>
      <c r="C80" s="92"/>
      <c r="D80" s="93"/>
      <c r="E80" s="97"/>
      <c r="F80" s="515"/>
      <c r="G80" s="516"/>
      <c r="H80" s="517"/>
      <c r="I80" s="193"/>
      <c r="J80" s="335" t="s">
        <v>29</v>
      </c>
      <c r="K80" s="77"/>
      <c r="L80" s="518"/>
      <c r="M80" s="519"/>
    </row>
    <row r="81" spans="2:13" ht="18" customHeight="1">
      <c r="B81" s="245"/>
      <c r="C81" s="92"/>
      <c r="D81" s="93"/>
      <c r="E81" s="97"/>
      <c r="F81" s="515"/>
      <c r="G81" s="516"/>
      <c r="H81" s="517"/>
      <c r="I81" s="193"/>
      <c r="J81" s="335" t="s">
        <v>109</v>
      </c>
      <c r="K81" s="77"/>
      <c r="L81" s="518"/>
      <c r="M81" s="519"/>
    </row>
    <row r="82" spans="2:13" ht="18" customHeight="1">
      <c r="B82" s="245"/>
      <c r="C82" s="92"/>
      <c r="D82" s="93"/>
      <c r="E82" s="97"/>
      <c r="F82" s="162"/>
      <c r="G82" s="325"/>
      <c r="H82" s="163"/>
      <c r="I82" s="193"/>
      <c r="J82" s="335"/>
      <c r="K82" s="77"/>
      <c r="L82" s="164"/>
      <c r="M82" s="165"/>
    </row>
    <row r="83" spans="2:13" ht="18" customHeight="1">
      <c r="B83" s="245"/>
      <c r="C83" s="92"/>
      <c r="D83" s="93"/>
      <c r="E83" s="97"/>
      <c r="F83" s="162"/>
      <c r="G83" s="325"/>
      <c r="H83" s="163"/>
      <c r="I83" s="193"/>
      <c r="J83" s="335"/>
      <c r="K83" s="77"/>
      <c r="L83" s="164"/>
      <c r="M83" s="165"/>
    </row>
    <row r="84" spans="2:13" ht="18" customHeight="1">
      <c r="B84" s="245"/>
      <c r="C84" s="92"/>
      <c r="D84" s="93"/>
      <c r="E84" s="97"/>
      <c r="F84" s="162"/>
      <c r="G84" s="325"/>
      <c r="H84" s="163"/>
      <c r="I84" s="193"/>
      <c r="J84" s="335"/>
      <c r="K84" s="77"/>
      <c r="L84" s="164"/>
      <c r="M84" s="165"/>
    </row>
    <row r="85" spans="2:13" ht="39" customHeight="1" thickBot="1">
      <c r="B85" s="246"/>
      <c r="C85" s="94"/>
      <c r="D85" s="95"/>
      <c r="E85" s="98"/>
      <c r="F85" s="528"/>
      <c r="G85" s="529"/>
      <c r="H85" s="530"/>
      <c r="I85" s="193"/>
      <c r="J85" s="338" t="s">
        <v>108</v>
      </c>
      <c r="K85" s="96"/>
      <c r="L85" s="531"/>
      <c r="M85" s="532"/>
    </row>
    <row r="86" spans="2:13" s="225" customFormat="1" ht="25.5" customHeight="1" thickBot="1">
      <c r="B86" s="221"/>
      <c r="C86" s="222" t="s">
        <v>49</v>
      </c>
      <c r="D86" s="101">
        <f>SUM(D73:D85)</f>
        <v>0</v>
      </c>
      <c r="E86" s="115"/>
      <c r="F86" s="223"/>
      <c r="G86" s="326"/>
      <c r="H86" s="224"/>
      <c r="J86" s="339" t="s">
        <v>49</v>
      </c>
      <c r="K86" s="174">
        <f>SUM(K73:K84)</f>
        <v>0</v>
      </c>
      <c r="L86" s="223"/>
      <c r="M86" s="224"/>
    </row>
    <row r="87" spans="2:13" s="185" customFormat="1" ht="5.25" customHeight="1" thickBot="1">
      <c r="B87" s="188"/>
      <c r="C87" s="194"/>
      <c r="D87" s="186"/>
      <c r="E87" s="186"/>
      <c r="F87" s="195"/>
      <c r="G87" s="322"/>
      <c r="I87" s="187"/>
      <c r="J87" s="330"/>
      <c r="K87" s="189"/>
      <c r="L87" s="189"/>
    </row>
    <row r="88" spans="2:13" s="225" customFormat="1" ht="25.5" customHeight="1" thickBot="1">
      <c r="B88" s="226"/>
      <c r="C88" s="227" t="s">
        <v>118</v>
      </c>
      <c r="D88" s="99">
        <f>D69+D86*12</f>
        <v>0</v>
      </c>
      <c r="E88" s="116"/>
      <c r="F88" s="228"/>
      <c r="G88" s="327"/>
      <c r="H88" s="224"/>
      <c r="J88" s="340" t="s">
        <v>119</v>
      </c>
      <c r="K88" s="99">
        <f>K69+K86*12</f>
        <v>0</v>
      </c>
      <c r="L88" s="228"/>
      <c r="M88" s="224"/>
    </row>
    <row r="90" spans="2:13" ht="28.5" customHeight="1">
      <c r="B90" s="502" t="s">
        <v>19</v>
      </c>
      <c r="C90" s="502"/>
      <c r="D90" s="502"/>
      <c r="E90" s="502"/>
      <c r="F90" s="502"/>
      <c r="G90" s="502"/>
      <c r="H90" s="502"/>
      <c r="J90" s="503" t="s">
        <v>22</v>
      </c>
      <c r="K90" s="503"/>
      <c r="L90" s="503"/>
      <c r="M90" s="503"/>
    </row>
    <row r="91" spans="2:13" s="200" customFormat="1" ht="29.25" customHeight="1" thickBot="1">
      <c r="B91" s="196" t="s">
        <v>8</v>
      </c>
      <c r="C91" s="197"/>
      <c r="D91" s="198"/>
      <c r="E91" s="198"/>
      <c r="F91" s="199"/>
      <c r="G91" s="323"/>
      <c r="I91" s="201"/>
      <c r="J91" s="332" t="s">
        <v>99</v>
      </c>
      <c r="K91" s="202"/>
      <c r="L91" s="202"/>
    </row>
    <row r="92" spans="2:13" s="210" customFormat="1" ht="23.25" customHeight="1" thickBot="1">
      <c r="B92" s="240" t="s">
        <v>12</v>
      </c>
      <c r="C92" s="204" t="s">
        <v>7</v>
      </c>
      <c r="D92" s="205" t="s">
        <v>51</v>
      </c>
      <c r="E92" s="206" t="s">
        <v>158</v>
      </c>
      <c r="F92" s="206" t="s">
        <v>83</v>
      </c>
      <c r="G92" s="504" t="s">
        <v>134</v>
      </c>
      <c r="H92" s="505"/>
      <c r="I92" s="207"/>
      <c r="J92" s="343" t="s">
        <v>12</v>
      </c>
      <c r="K92" s="208" t="s">
        <v>51</v>
      </c>
      <c r="L92" s="209" t="s">
        <v>83</v>
      </c>
      <c r="M92" s="208" t="s">
        <v>104</v>
      </c>
    </row>
    <row r="93" spans="2:13" ht="18" customHeight="1">
      <c r="B93" s="241" t="s">
        <v>6</v>
      </c>
      <c r="C93" s="73" t="s">
        <v>6</v>
      </c>
      <c r="D93" s="74"/>
      <c r="E93" s="75"/>
      <c r="F93" s="75"/>
      <c r="G93" s="533"/>
      <c r="H93" s="534"/>
      <c r="I93" s="193"/>
      <c r="J93" s="335" t="s">
        <v>25</v>
      </c>
      <c r="K93" s="77"/>
      <c r="L93" s="78"/>
      <c r="M93" s="79" t="s">
        <v>229</v>
      </c>
    </row>
    <row r="94" spans="2:13" ht="18" customHeight="1">
      <c r="B94" s="242" t="s">
        <v>106</v>
      </c>
      <c r="C94" s="81" t="s">
        <v>107</v>
      </c>
      <c r="D94" s="82"/>
      <c r="E94" s="83"/>
      <c r="F94" s="83"/>
      <c r="G94" s="523"/>
      <c r="H94" s="525"/>
      <c r="I94" s="193"/>
      <c r="J94" s="335" t="s">
        <v>230</v>
      </c>
      <c r="K94" s="77"/>
      <c r="L94" s="78"/>
      <c r="M94" s="79"/>
    </row>
    <row r="95" spans="2:13" ht="18" customHeight="1">
      <c r="B95" s="242"/>
      <c r="C95" s="81"/>
      <c r="D95" s="82"/>
      <c r="E95" s="83"/>
      <c r="F95" s="83"/>
      <c r="G95" s="526"/>
      <c r="H95" s="527"/>
      <c r="I95" s="193"/>
      <c r="J95" s="335" t="s">
        <v>231</v>
      </c>
      <c r="K95" s="77"/>
      <c r="L95" s="78"/>
      <c r="M95" s="79"/>
    </row>
    <row r="96" spans="2:13" ht="18" customHeight="1">
      <c r="B96" s="242"/>
      <c r="C96" s="81"/>
      <c r="D96" s="82"/>
      <c r="E96" s="83"/>
      <c r="F96" s="83"/>
      <c r="G96" s="526"/>
      <c r="H96" s="527"/>
      <c r="I96" s="193"/>
      <c r="J96" s="335" t="s">
        <v>122</v>
      </c>
      <c r="K96" s="77"/>
      <c r="L96" s="78"/>
      <c r="M96" s="79"/>
    </row>
    <row r="97" spans="2:13" ht="18" customHeight="1">
      <c r="B97" s="242"/>
      <c r="C97" s="81"/>
      <c r="D97" s="82"/>
      <c r="E97" s="83"/>
      <c r="F97" s="83"/>
      <c r="G97" s="526"/>
      <c r="H97" s="527"/>
      <c r="I97" s="193"/>
      <c r="J97" s="341" t="s">
        <v>105</v>
      </c>
      <c r="K97" s="77"/>
      <c r="L97" s="78"/>
      <c r="M97" s="79" t="s">
        <v>194</v>
      </c>
    </row>
    <row r="98" spans="2:13" ht="18" customHeight="1">
      <c r="B98" s="242"/>
      <c r="C98" s="81"/>
      <c r="D98" s="82"/>
      <c r="E98" s="83"/>
      <c r="F98" s="83"/>
      <c r="G98" s="526"/>
      <c r="H98" s="527"/>
      <c r="I98" s="193"/>
      <c r="J98" s="335"/>
      <c r="K98" s="77"/>
      <c r="L98" s="78"/>
      <c r="M98" s="79"/>
    </row>
    <row r="99" spans="2:13" ht="18" customHeight="1">
      <c r="B99" s="242"/>
      <c r="C99" s="81"/>
      <c r="D99" s="82"/>
      <c r="E99" s="83"/>
      <c r="F99" s="83"/>
      <c r="G99" s="526"/>
      <c r="H99" s="527"/>
      <c r="I99" s="193"/>
      <c r="J99" s="335"/>
      <c r="K99" s="77"/>
      <c r="L99" s="78"/>
      <c r="M99" s="79"/>
    </row>
    <row r="100" spans="2:13" ht="18" customHeight="1">
      <c r="B100" s="242"/>
      <c r="C100" s="81"/>
      <c r="D100" s="82"/>
      <c r="E100" s="83"/>
      <c r="F100" s="83"/>
      <c r="G100" s="526"/>
      <c r="H100" s="527"/>
      <c r="I100" s="193"/>
      <c r="J100" s="335"/>
      <c r="K100" s="77"/>
      <c r="L100" s="78"/>
      <c r="M100" s="79"/>
    </row>
    <row r="101" spans="2:13" ht="18" customHeight="1">
      <c r="B101" s="242"/>
      <c r="C101" s="81"/>
      <c r="D101" s="82"/>
      <c r="E101" s="83"/>
      <c r="F101" s="83"/>
      <c r="G101" s="526"/>
      <c r="H101" s="527"/>
      <c r="I101" s="193"/>
      <c r="J101" s="335"/>
      <c r="K101" s="77"/>
      <c r="L101" s="78"/>
      <c r="M101" s="79"/>
    </row>
    <row r="102" spans="2:13" ht="18" customHeight="1">
      <c r="B102" s="242"/>
      <c r="C102" s="81"/>
      <c r="D102" s="82"/>
      <c r="E102" s="83"/>
      <c r="F102" s="83"/>
      <c r="G102" s="526"/>
      <c r="H102" s="527"/>
      <c r="I102" s="193"/>
      <c r="J102" s="335"/>
      <c r="K102" s="77"/>
      <c r="L102" s="78"/>
      <c r="M102" s="79"/>
    </row>
    <row r="103" spans="2:13" ht="18" customHeight="1">
      <c r="B103" s="242"/>
      <c r="C103" s="81"/>
      <c r="D103" s="82"/>
      <c r="E103" s="83"/>
      <c r="F103" s="83"/>
      <c r="G103" s="526"/>
      <c r="H103" s="527"/>
      <c r="I103" s="193"/>
      <c r="J103" s="335"/>
      <c r="K103" s="77"/>
      <c r="L103" s="78"/>
      <c r="M103" s="79"/>
    </row>
    <row r="104" spans="2:13" ht="18" customHeight="1" thickBot="1">
      <c r="B104" s="243"/>
      <c r="C104" s="85"/>
      <c r="D104" s="86"/>
      <c r="E104" s="87"/>
      <c r="F104" s="87"/>
      <c r="G104" s="535"/>
      <c r="H104" s="536"/>
      <c r="I104" s="193"/>
      <c r="J104" s="336"/>
      <c r="K104" s="89"/>
      <c r="L104" s="90"/>
      <c r="M104" s="91"/>
    </row>
    <row r="105" spans="2:13" s="216" customFormat="1" ht="25.5" customHeight="1" thickBot="1">
      <c r="B105" s="211"/>
      <c r="C105" s="212" t="s">
        <v>49</v>
      </c>
      <c r="D105" s="161">
        <f>SUM(D93:D104)</f>
        <v>0</v>
      </c>
      <c r="E105" s="116"/>
      <c r="F105" s="213"/>
      <c r="G105" s="324"/>
      <c r="H105" s="214"/>
      <c r="I105" s="215"/>
      <c r="J105" s="337" t="s">
        <v>49</v>
      </c>
      <c r="K105" s="100">
        <f>SUM(K93:K104)</f>
        <v>0</v>
      </c>
      <c r="M105" s="214"/>
    </row>
    <row r="106" spans="2:13" s="185" customFormat="1" ht="5.25" customHeight="1">
      <c r="B106" s="188"/>
      <c r="C106" s="194"/>
      <c r="D106" s="186"/>
      <c r="E106" s="186"/>
      <c r="F106" s="195"/>
      <c r="G106" s="322"/>
      <c r="I106" s="187"/>
      <c r="J106" s="330"/>
      <c r="K106" s="189"/>
      <c r="L106" s="189"/>
    </row>
    <row r="107" spans="2:13" s="220" customFormat="1" ht="29.25" customHeight="1" thickBot="1">
      <c r="B107" s="196" t="s">
        <v>9</v>
      </c>
      <c r="C107" s="217"/>
      <c r="D107" s="198"/>
      <c r="E107" s="198"/>
      <c r="F107" s="199"/>
      <c r="G107" s="323"/>
      <c r="H107" s="200"/>
      <c r="I107" s="218"/>
      <c r="J107" s="332" t="s">
        <v>100</v>
      </c>
      <c r="K107" s="198"/>
      <c r="L107" s="219"/>
      <c r="M107" s="200"/>
    </row>
    <row r="108" spans="2:13" s="185" customFormat="1" ht="23.25" customHeight="1" thickBot="1">
      <c r="B108" s="240" t="s">
        <v>12</v>
      </c>
      <c r="C108" s="204" t="s">
        <v>7</v>
      </c>
      <c r="D108" s="205" t="s">
        <v>51</v>
      </c>
      <c r="E108" s="206" t="s">
        <v>158</v>
      </c>
      <c r="F108" s="504" t="s">
        <v>104</v>
      </c>
      <c r="G108" s="522"/>
      <c r="H108" s="505"/>
      <c r="I108" s="187"/>
      <c r="J108" s="333" t="s">
        <v>12</v>
      </c>
      <c r="K108" s="206" t="s">
        <v>51</v>
      </c>
      <c r="L108" s="504" t="s">
        <v>104</v>
      </c>
      <c r="M108" s="505"/>
    </row>
    <row r="109" spans="2:13" ht="18" customHeight="1">
      <c r="B109" s="244" t="s">
        <v>10</v>
      </c>
      <c r="C109" s="230" t="s">
        <v>96</v>
      </c>
      <c r="D109" s="231"/>
      <c r="E109" s="232"/>
      <c r="F109" s="510"/>
      <c r="G109" s="511"/>
      <c r="H109" s="512"/>
      <c r="I109" s="193"/>
      <c r="J109" s="334" t="s">
        <v>121</v>
      </c>
      <c r="K109" s="229"/>
      <c r="L109" s="513" t="s">
        <v>128</v>
      </c>
      <c r="M109" s="514"/>
    </row>
    <row r="110" spans="2:13" ht="18" customHeight="1">
      <c r="B110" s="245" t="s">
        <v>10</v>
      </c>
      <c r="C110" s="92"/>
      <c r="D110" s="93"/>
      <c r="E110" s="97"/>
      <c r="F110" s="515"/>
      <c r="G110" s="516"/>
      <c r="H110" s="517"/>
      <c r="I110" s="193"/>
      <c r="J110" s="335" t="s">
        <v>97</v>
      </c>
      <c r="K110" s="77"/>
      <c r="L110" s="518"/>
      <c r="M110" s="519"/>
    </row>
    <row r="111" spans="2:13" ht="18" customHeight="1">
      <c r="B111" s="245"/>
      <c r="C111" s="92"/>
      <c r="D111" s="93"/>
      <c r="E111" s="97"/>
      <c r="F111" s="515"/>
      <c r="G111" s="516"/>
      <c r="H111" s="517"/>
      <c r="I111" s="193"/>
      <c r="J111" s="335" t="s">
        <v>4</v>
      </c>
      <c r="K111" s="77"/>
      <c r="L111" s="518"/>
      <c r="M111" s="519"/>
    </row>
    <row r="112" spans="2:13" ht="18" customHeight="1">
      <c r="B112" s="245" t="s">
        <v>13</v>
      </c>
      <c r="C112" s="92" t="s">
        <v>232</v>
      </c>
      <c r="D112" s="93"/>
      <c r="E112" s="97"/>
      <c r="F112" s="523"/>
      <c r="G112" s="524"/>
      <c r="H112" s="525"/>
      <c r="I112" s="193"/>
      <c r="J112" s="335" t="s">
        <v>0</v>
      </c>
      <c r="K112" s="77"/>
      <c r="L112" s="518"/>
      <c r="M112" s="519"/>
    </row>
    <row r="113" spans="2:13" ht="18" customHeight="1">
      <c r="B113" s="245" t="s">
        <v>13</v>
      </c>
      <c r="C113" s="92" t="s">
        <v>233</v>
      </c>
      <c r="D113" s="93"/>
      <c r="E113" s="97" t="s">
        <v>209</v>
      </c>
      <c r="F113" s="523"/>
      <c r="G113" s="524"/>
      <c r="H113" s="525"/>
      <c r="I113" s="193"/>
      <c r="J113" s="335" t="s">
        <v>234</v>
      </c>
      <c r="K113" s="77"/>
      <c r="L113" s="518"/>
      <c r="M113" s="519"/>
    </row>
    <row r="114" spans="2:13" ht="18" customHeight="1">
      <c r="B114" s="245"/>
      <c r="C114" s="92"/>
      <c r="D114" s="82"/>
      <c r="E114" s="83"/>
      <c r="F114" s="515"/>
      <c r="G114" s="516"/>
      <c r="H114" s="517"/>
      <c r="I114" s="193"/>
      <c r="J114" s="335" t="s">
        <v>235</v>
      </c>
      <c r="K114" s="77"/>
      <c r="L114" s="518"/>
      <c r="M114" s="519"/>
    </row>
    <row r="115" spans="2:13" ht="18" customHeight="1">
      <c r="B115" s="245"/>
      <c r="C115" s="92"/>
      <c r="D115" s="93"/>
      <c r="E115" s="97"/>
      <c r="F115" s="515"/>
      <c r="G115" s="516"/>
      <c r="H115" s="517"/>
      <c r="I115" s="193"/>
      <c r="J115" s="335" t="s">
        <v>102</v>
      </c>
      <c r="K115" s="77"/>
      <c r="L115" s="518"/>
      <c r="M115" s="519"/>
    </row>
    <row r="116" spans="2:13" ht="18" customHeight="1">
      <c r="B116" s="245"/>
      <c r="C116" s="92"/>
      <c r="D116" s="93"/>
      <c r="E116" s="97"/>
      <c r="F116" s="515"/>
      <c r="G116" s="516"/>
      <c r="H116" s="517"/>
      <c r="I116" s="193"/>
      <c r="J116" s="335" t="s">
        <v>29</v>
      </c>
      <c r="K116" s="77"/>
      <c r="L116" s="518"/>
      <c r="M116" s="519"/>
    </row>
    <row r="117" spans="2:13" ht="18" customHeight="1">
      <c r="B117" s="245"/>
      <c r="C117" s="92"/>
      <c r="D117" s="93"/>
      <c r="E117" s="97"/>
      <c r="F117" s="515"/>
      <c r="G117" s="516"/>
      <c r="H117" s="517"/>
      <c r="I117" s="193"/>
      <c r="J117" s="335" t="s">
        <v>109</v>
      </c>
      <c r="K117" s="77"/>
      <c r="L117" s="518"/>
      <c r="M117" s="519"/>
    </row>
    <row r="118" spans="2:13" ht="18" customHeight="1">
      <c r="B118" s="245"/>
      <c r="C118" s="92"/>
      <c r="D118" s="93"/>
      <c r="E118" s="97"/>
      <c r="F118" s="162"/>
      <c r="G118" s="325"/>
      <c r="H118" s="163"/>
      <c r="I118" s="193"/>
      <c r="J118" s="335"/>
      <c r="K118" s="77"/>
      <c r="L118" s="164"/>
      <c r="M118" s="165"/>
    </row>
    <row r="119" spans="2:13" ht="18" customHeight="1">
      <c r="B119" s="245"/>
      <c r="C119" s="92"/>
      <c r="D119" s="93"/>
      <c r="E119" s="97"/>
      <c r="F119" s="162"/>
      <c r="G119" s="325"/>
      <c r="H119" s="163"/>
      <c r="I119" s="193"/>
      <c r="J119" s="335"/>
      <c r="K119" s="77"/>
      <c r="L119" s="164"/>
      <c r="M119" s="165"/>
    </row>
    <row r="120" spans="2:13" ht="18" customHeight="1">
      <c r="B120" s="245"/>
      <c r="C120" s="92"/>
      <c r="D120" s="93"/>
      <c r="E120" s="97"/>
      <c r="F120" s="162"/>
      <c r="G120" s="325"/>
      <c r="H120" s="163"/>
      <c r="I120" s="193"/>
      <c r="J120" s="335"/>
      <c r="K120" s="77"/>
      <c r="L120" s="164"/>
      <c r="M120" s="165"/>
    </row>
    <row r="121" spans="2:13" ht="39" customHeight="1" thickBot="1">
      <c r="B121" s="246"/>
      <c r="C121" s="94"/>
      <c r="D121" s="95"/>
      <c r="E121" s="98"/>
      <c r="F121" s="528"/>
      <c r="G121" s="529"/>
      <c r="H121" s="530"/>
      <c r="I121" s="193"/>
      <c r="J121" s="338" t="s">
        <v>108</v>
      </c>
      <c r="K121" s="96"/>
      <c r="L121" s="531"/>
      <c r="M121" s="532"/>
    </row>
    <row r="122" spans="2:13" s="225" customFormat="1" ht="25.5" customHeight="1" thickBot="1">
      <c r="B122" s="221"/>
      <c r="C122" s="222" t="s">
        <v>49</v>
      </c>
      <c r="D122" s="101">
        <f>SUM(D109:D121)</f>
        <v>0</v>
      </c>
      <c r="E122" s="115"/>
      <c r="F122" s="223"/>
      <c r="G122" s="326"/>
      <c r="H122" s="224"/>
      <c r="J122" s="339" t="s">
        <v>49</v>
      </c>
      <c r="K122" s="174">
        <f>SUM(K109:K120)</f>
        <v>0</v>
      </c>
      <c r="L122" s="223"/>
      <c r="M122" s="224"/>
    </row>
    <row r="123" spans="2:13" s="185" customFormat="1" ht="5.25" customHeight="1" thickBot="1">
      <c r="B123" s="188"/>
      <c r="C123" s="194"/>
      <c r="D123" s="186"/>
      <c r="E123" s="186"/>
      <c r="F123" s="195"/>
      <c r="G123" s="322"/>
      <c r="I123" s="187"/>
      <c r="J123" s="330"/>
      <c r="K123" s="189"/>
      <c r="L123" s="189"/>
    </row>
    <row r="124" spans="2:13" s="225" customFormat="1" ht="25.5" customHeight="1" thickBot="1">
      <c r="B124" s="226"/>
      <c r="C124" s="227" t="s">
        <v>118</v>
      </c>
      <c r="D124" s="99">
        <f>D105+D122*12</f>
        <v>0</v>
      </c>
      <c r="E124" s="116"/>
      <c r="F124" s="228"/>
      <c r="G124" s="327"/>
      <c r="H124" s="224"/>
      <c r="J124" s="340" t="s">
        <v>119</v>
      </c>
      <c r="K124" s="99">
        <f>K105+K122*12</f>
        <v>0</v>
      </c>
      <c r="L124" s="228"/>
      <c r="M124" s="224"/>
    </row>
    <row r="126" spans="2:13" ht="28.5" customHeight="1">
      <c r="B126" s="502" t="s">
        <v>20</v>
      </c>
      <c r="C126" s="502"/>
      <c r="D126" s="502"/>
      <c r="E126" s="502"/>
      <c r="F126" s="502"/>
      <c r="G126" s="502"/>
      <c r="H126" s="502"/>
      <c r="J126" s="503" t="s">
        <v>23</v>
      </c>
      <c r="K126" s="503"/>
      <c r="L126" s="503"/>
      <c r="M126" s="503"/>
    </row>
    <row r="127" spans="2:13" s="200" customFormat="1" ht="29.25" customHeight="1" thickBot="1">
      <c r="B127" s="196" t="s">
        <v>8</v>
      </c>
      <c r="C127" s="197"/>
      <c r="D127" s="198"/>
      <c r="E127" s="198"/>
      <c r="F127" s="199"/>
      <c r="G127" s="323"/>
      <c r="I127" s="201"/>
      <c r="J127" s="332" t="s">
        <v>99</v>
      </c>
      <c r="K127" s="202"/>
      <c r="L127" s="202"/>
    </row>
    <row r="128" spans="2:13" s="210" customFormat="1" ht="23.25" customHeight="1" thickBot="1">
      <c r="B128" s="240" t="s">
        <v>12</v>
      </c>
      <c r="C128" s="204" t="s">
        <v>7</v>
      </c>
      <c r="D128" s="205" t="s">
        <v>51</v>
      </c>
      <c r="E128" s="206" t="s">
        <v>158</v>
      </c>
      <c r="F128" s="206" t="s">
        <v>83</v>
      </c>
      <c r="G128" s="504" t="s">
        <v>134</v>
      </c>
      <c r="H128" s="505"/>
      <c r="I128" s="207"/>
      <c r="J128" s="333" t="s">
        <v>12</v>
      </c>
      <c r="K128" s="236" t="s">
        <v>51</v>
      </c>
      <c r="L128" s="206" t="s">
        <v>83</v>
      </c>
      <c r="M128" s="204" t="s">
        <v>104</v>
      </c>
    </row>
    <row r="129" spans="2:13" ht="18" customHeight="1">
      <c r="B129" s="241" t="s">
        <v>6</v>
      </c>
      <c r="C129" s="73" t="s">
        <v>6</v>
      </c>
      <c r="D129" s="74"/>
      <c r="E129" s="75"/>
      <c r="F129" s="75"/>
      <c r="G129" s="506"/>
      <c r="H129" s="507"/>
      <c r="I129" s="193"/>
      <c r="J129" s="334" t="s">
        <v>25</v>
      </c>
      <c r="K129" s="237"/>
      <c r="L129" s="232"/>
      <c r="M129" s="76" t="s">
        <v>229</v>
      </c>
    </row>
    <row r="130" spans="2:13" ht="18" customHeight="1">
      <c r="B130" s="242" t="s">
        <v>106</v>
      </c>
      <c r="C130" s="81" t="s">
        <v>107</v>
      </c>
      <c r="D130" s="82"/>
      <c r="E130" s="83"/>
      <c r="F130" s="83"/>
      <c r="G130" s="508"/>
      <c r="H130" s="509"/>
      <c r="I130" s="193"/>
      <c r="J130" s="335" t="s">
        <v>230</v>
      </c>
      <c r="K130" s="235"/>
      <c r="L130" s="97"/>
      <c r="M130" s="170"/>
    </row>
    <row r="131" spans="2:13" ht="18" customHeight="1">
      <c r="B131" s="242"/>
      <c r="C131" s="81"/>
      <c r="D131" s="82"/>
      <c r="E131" s="83"/>
      <c r="F131" s="83"/>
      <c r="G131" s="498"/>
      <c r="H131" s="499"/>
      <c r="I131" s="193"/>
      <c r="J131" s="335" t="s">
        <v>231</v>
      </c>
      <c r="K131" s="235"/>
      <c r="L131" s="239"/>
      <c r="M131" s="170"/>
    </row>
    <row r="132" spans="2:13" ht="18" customHeight="1">
      <c r="B132" s="242"/>
      <c r="C132" s="81"/>
      <c r="D132" s="82"/>
      <c r="E132" s="83"/>
      <c r="F132" s="83"/>
      <c r="G132" s="498"/>
      <c r="H132" s="499"/>
      <c r="I132" s="193"/>
      <c r="J132" s="335" t="s">
        <v>122</v>
      </c>
      <c r="K132" s="235"/>
      <c r="L132" s="97"/>
      <c r="M132" s="170"/>
    </row>
    <row r="133" spans="2:13" ht="18" customHeight="1">
      <c r="B133" s="242"/>
      <c r="C133" s="81"/>
      <c r="D133" s="82"/>
      <c r="E133" s="83"/>
      <c r="F133" s="83"/>
      <c r="G133" s="498"/>
      <c r="H133" s="499"/>
      <c r="I133" s="193"/>
      <c r="J133" s="335" t="s">
        <v>28</v>
      </c>
      <c r="K133" s="235"/>
      <c r="L133" s="232"/>
      <c r="M133" s="170"/>
    </row>
    <row r="134" spans="2:13" ht="18" customHeight="1">
      <c r="B134" s="242"/>
      <c r="C134" s="81"/>
      <c r="D134" s="82"/>
      <c r="E134" s="83"/>
      <c r="F134" s="83"/>
      <c r="G134" s="498"/>
      <c r="H134" s="499"/>
      <c r="I134" s="193"/>
      <c r="J134" s="341" t="s">
        <v>105</v>
      </c>
      <c r="K134" s="235"/>
      <c r="L134" s="97"/>
      <c r="M134" s="170" t="s">
        <v>194</v>
      </c>
    </row>
    <row r="135" spans="2:13" ht="18" customHeight="1">
      <c r="B135" s="242"/>
      <c r="C135" s="81"/>
      <c r="D135" s="82"/>
      <c r="E135" s="83"/>
      <c r="F135" s="83"/>
      <c r="G135" s="498"/>
      <c r="H135" s="499"/>
      <c r="I135" s="193"/>
      <c r="J135" s="335"/>
      <c r="K135" s="235"/>
      <c r="L135" s="97"/>
      <c r="M135" s="170"/>
    </row>
    <row r="136" spans="2:13" ht="18" customHeight="1">
      <c r="B136" s="242"/>
      <c r="C136" s="81"/>
      <c r="D136" s="82"/>
      <c r="E136" s="83"/>
      <c r="F136" s="83"/>
      <c r="G136" s="498"/>
      <c r="H136" s="499"/>
      <c r="I136" s="193"/>
      <c r="J136" s="335"/>
      <c r="K136" s="235"/>
      <c r="L136" s="97"/>
      <c r="M136" s="170"/>
    </row>
    <row r="137" spans="2:13" ht="18" customHeight="1">
      <c r="B137" s="242"/>
      <c r="C137" s="81"/>
      <c r="D137" s="82"/>
      <c r="E137" s="83"/>
      <c r="F137" s="83"/>
      <c r="G137" s="498"/>
      <c r="H137" s="499"/>
      <c r="I137" s="193"/>
      <c r="J137" s="335"/>
      <c r="K137" s="235"/>
      <c r="L137" s="97"/>
      <c r="M137" s="170"/>
    </row>
    <row r="138" spans="2:13" ht="18" customHeight="1">
      <c r="B138" s="242"/>
      <c r="C138" s="81"/>
      <c r="D138" s="82"/>
      <c r="E138" s="83"/>
      <c r="F138" s="83"/>
      <c r="G138" s="498"/>
      <c r="H138" s="499"/>
      <c r="I138" s="193"/>
      <c r="J138" s="335"/>
      <c r="K138" s="235"/>
      <c r="L138" s="97"/>
      <c r="M138" s="170"/>
    </row>
    <row r="139" spans="2:13" ht="18" customHeight="1">
      <c r="B139" s="242"/>
      <c r="C139" s="81"/>
      <c r="D139" s="82"/>
      <c r="E139" s="83"/>
      <c r="F139" s="83"/>
      <c r="G139" s="498"/>
      <c r="H139" s="499"/>
      <c r="I139" s="193"/>
      <c r="J139" s="335"/>
      <c r="K139" s="235"/>
      <c r="L139" s="97"/>
      <c r="M139" s="170"/>
    </row>
    <row r="140" spans="2:13" ht="18" customHeight="1" thickBot="1">
      <c r="B140" s="243"/>
      <c r="C140" s="85"/>
      <c r="D140" s="86"/>
      <c r="E140" s="87"/>
      <c r="F140" s="87"/>
      <c r="G140" s="520"/>
      <c r="H140" s="521"/>
      <c r="I140" s="193"/>
      <c r="J140" s="336"/>
      <c r="K140" s="238"/>
      <c r="L140" s="98"/>
      <c r="M140" s="88"/>
    </row>
    <row r="141" spans="2:13" s="216" customFormat="1" ht="25.5" customHeight="1" thickBot="1">
      <c r="B141" s="211"/>
      <c r="C141" s="212" t="s">
        <v>49</v>
      </c>
      <c r="D141" s="161">
        <f>SUM(D129:D140)</f>
        <v>0</v>
      </c>
      <c r="E141" s="116"/>
      <c r="F141" s="213"/>
      <c r="G141" s="324"/>
      <c r="H141" s="214"/>
      <c r="I141" s="215"/>
      <c r="J141" s="337" t="s">
        <v>49</v>
      </c>
      <c r="K141" s="100">
        <f>SUM(K129:K140)</f>
        <v>0</v>
      </c>
      <c r="M141" s="214"/>
    </row>
    <row r="142" spans="2:13" s="185" customFormat="1" ht="5.25" customHeight="1">
      <c r="B142" s="188"/>
      <c r="C142" s="194"/>
      <c r="D142" s="186"/>
      <c r="E142" s="186"/>
      <c r="F142" s="195"/>
      <c r="G142" s="322"/>
      <c r="I142" s="187"/>
      <c r="J142" s="330"/>
      <c r="K142" s="189"/>
      <c r="L142" s="189"/>
    </row>
    <row r="143" spans="2:13" s="220" customFormat="1" ht="29.25" customHeight="1" thickBot="1">
      <c r="B143" s="196" t="s">
        <v>9</v>
      </c>
      <c r="C143" s="217"/>
      <c r="D143" s="198"/>
      <c r="E143" s="198"/>
      <c r="F143" s="199"/>
      <c r="G143" s="323"/>
      <c r="H143" s="200"/>
      <c r="I143" s="218"/>
      <c r="J143" s="332" t="s">
        <v>100</v>
      </c>
      <c r="K143" s="198"/>
      <c r="L143" s="219"/>
      <c r="M143" s="200"/>
    </row>
    <row r="144" spans="2:13" s="185" customFormat="1" ht="23.25" customHeight="1" thickBot="1">
      <c r="B144" s="240" t="s">
        <v>12</v>
      </c>
      <c r="C144" s="204" t="s">
        <v>7</v>
      </c>
      <c r="D144" s="205" t="s">
        <v>51</v>
      </c>
      <c r="E144" s="206" t="s">
        <v>158</v>
      </c>
      <c r="F144" s="504" t="s">
        <v>104</v>
      </c>
      <c r="G144" s="522"/>
      <c r="H144" s="505"/>
      <c r="I144" s="187"/>
      <c r="J144" s="333" t="s">
        <v>12</v>
      </c>
      <c r="K144" s="206" t="s">
        <v>51</v>
      </c>
      <c r="L144" s="504" t="s">
        <v>104</v>
      </c>
      <c r="M144" s="505"/>
    </row>
    <row r="145" spans="2:13" ht="18" customHeight="1">
      <c r="B145" s="244" t="s">
        <v>191</v>
      </c>
      <c r="C145" s="230" t="s">
        <v>192</v>
      </c>
      <c r="D145" s="231"/>
      <c r="E145" s="232"/>
      <c r="F145" s="537"/>
      <c r="G145" s="538"/>
      <c r="H145" s="539"/>
      <c r="I145" s="193"/>
      <c r="J145" s="334" t="s">
        <v>121</v>
      </c>
      <c r="K145" s="229"/>
      <c r="L145" s="513" t="s">
        <v>128</v>
      </c>
      <c r="M145" s="514"/>
    </row>
    <row r="146" spans="2:13" ht="18" customHeight="1">
      <c r="B146" s="245" t="s">
        <v>191</v>
      </c>
      <c r="C146" s="92"/>
      <c r="D146" s="93"/>
      <c r="E146" s="97"/>
      <c r="F146" s="540"/>
      <c r="G146" s="541"/>
      <c r="H146" s="542"/>
      <c r="I146" s="193"/>
      <c r="J146" s="335" t="s">
        <v>97</v>
      </c>
      <c r="K146" s="77"/>
      <c r="L146" s="518"/>
      <c r="M146" s="519"/>
    </row>
    <row r="147" spans="2:13" ht="18" customHeight="1">
      <c r="B147" s="245"/>
      <c r="C147" s="92"/>
      <c r="D147" s="93"/>
      <c r="E147" s="97"/>
      <c r="F147" s="540"/>
      <c r="G147" s="541"/>
      <c r="H147" s="542"/>
      <c r="I147" s="193"/>
      <c r="J147" s="335" t="s">
        <v>4</v>
      </c>
      <c r="K147" s="77"/>
      <c r="L147" s="518"/>
      <c r="M147" s="519"/>
    </row>
    <row r="148" spans="2:13" ht="18" customHeight="1">
      <c r="B148" s="245" t="s">
        <v>13</v>
      </c>
      <c r="C148" s="92" t="s">
        <v>232</v>
      </c>
      <c r="D148" s="93"/>
      <c r="E148" s="97"/>
      <c r="F148" s="508"/>
      <c r="G148" s="546"/>
      <c r="H148" s="509"/>
      <c r="I148" s="193"/>
      <c r="J148" s="335" t="s">
        <v>0</v>
      </c>
      <c r="K148" s="77"/>
      <c r="L148" s="518"/>
      <c r="M148" s="519"/>
    </row>
    <row r="149" spans="2:13" ht="18" customHeight="1">
      <c r="B149" s="245" t="s">
        <v>13</v>
      </c>
      <c r="C149" s="92" t="s">
        <v>233</v>
      </c>
      <c r="D149" s="93"/>
      <c r="E149" s="97" t="s">
        <v>209</v>
      </c>
      <c r="F149" s="508"/>
      <c r="G149" s="546"/>
      <c r="H149" s="509"/>
      <c r="I149" s="193"/>
      <c r="J149" s="335" t="s">
        <v>234</v>
      </c>
      <c r="K149" s="77"/>
      <c r="L149" s="518"/>
      <c r="M149" s="519"/>
    </row>
    <row r="150" spans="2:13" ht="18" customHeight="1">
      <c r="B150" s="245"/>
      <c r="C150" s="92"/>
      <c r="D150" s="93"/>
      <c r="E150" s="97"/>
      <c r="F150" s="540"/>
      <c r="G150" s="541"/>
      <c r="H150" s="542"/>
      <c r="I150" s="193"/>
      <c r="J150" s="335" t="s">
        <v>235</v>
      </c>
      <c r="K150" s="77"/>
      <c r="L150" s="518"/>
      <c r="M150" s="519"/>
    </row>
    <row r="151" spans="2:13" ht="18" customHeight="1">
      <c r="B151" s="245"/>
      <c r="C151" s="92"/>
      <c r="D151" s="93"/>
      <c r="E151" s="97"/>
      <c r="F151" s="540"/>
      <c r="G151" s="541"/>
      <c r="H151" s="542"/>
      <c r="I151" s="193"/>
      <c r="J151" s="335" t="s">
        <v>102</v>
      </c>
      <c r="K151" s="77"/>
      <c r="L151" s="518"/>
      <c r="M151" s="519"/>
    </row>
    <row r="152" spans="2:13" ht="18" customHeight="1">
      <c r="B152" s="245"/>
      <c r="C152" s="92"/>
      <c r="D152" s="93"/>
      <c r="E152" s="97"/>
      <c r="F152" s="540"/>
      <c r="G152" s="541"/>
      <c r="H152" s="542"/>
      <c r="I152" s="193"/>
      <c r="J152" s="335" t="s">
        <v>29</v>
      </c>
      <c r="K152" s="77"/>
      <c r="L152" s="518"/>
      <c r="M152" s="519"/>
    </row>
    <row r="153" spans="2:13" ht="18" customHeight="1">
      <c r="B153" s="245"/>
      <c r="C153" s="92"/>
      <c r="D153" s="93"/>
      <c r="E153" s="97"/>
      <c r="F153" s="540"/>
      <c r="G153" s="541"/>
      <c r="H153" s="542"/>
      <c r="I153" s="193"/>
      <c r="J153" s="335" t="s">
        <v>109</v>
      </c>
      <c r="K153" s="77"/>
      <c r="L153" s="518"/>
      <c r="M153" s="519"/>
    </row>
    <row r="154" spans="2:13" ht="18" customHeight="1">
      <c r="B154" s="245"/>
      <c r="C154" s="92"/>
      <c r="D154" s="93"/>
      <c r="E154" s="97"/>
      <c r="F154" s="167"/>
      <c r="G154" s="328"/>
      <c r="H154" s="169"/>
      <c r="I154" s="193"/>
      <c r="J154" s="335"/>
      <c r="K154" s="77"/>
      <c r="L154" s="164"/>
      <c r="M154" s="165"/>
    </row>
    <row r="155" spans="2:13" ht="18" customHeight="1">
      <c r="B155" s="245"/>
      <c r="C155" s="92"/>
      <c r="D155" s="93"/>
      <c r="E155" s="97"/>
      <c r="F155" s="167"/>
      <c r="G155" s="328"/>
      <c r="H155" s="169"/>
      <c r="I155" s="193"/>
      <c r="J155" s="335"/>
      <c r="K155" s="77"/>
      <c r="L155" s="164"/>
      <c r="M155" s="165"/>
    </row>
    <row r="156" spans="2:13" ht="18" customHeight="1">
      <c r="B156" s="245"/>
      <c r="C156" s="92"/>
      <c r="D156" s="93"/>
      <c r="E156" s="97"/>
      <c r="F156" s="167"/>
      <c r="G156" s="328"/>
      <c r="H156" s="169"/>
      <c r="I156" s="193"/>
      <c r="J156" s="335"/>
      <c r="K156" s="77"/>
      <c r="L156" s="164"/>
      <c r="M156" s="165"/>
    </row>
    <row r="157" spans="2:13" ht="39" customHeight="1" thickBot="1">
      <c r="B157" s="246"/>
      <c r="C157" s="94"/>
      <c r="D157" s="95"/>
      <c r="E157" s="98"/>
      <c r="F157" s="543"/>
      <c r="G157" s="544"/>
      <c r="H157" s="545"/>
      <c r="I157" s="193"/>
      <c r="J157" s="338" t="s">
        <v>108</v>
      </c>
      <c r="K157" s="96"/>
      <c r="L157" s="531"/>
      <c r="M157" s="532"/>
    </row>
    <row r="158" spans="2:13" s="225" customFormat="1" ht="25.5" customHeight="1" thickBot="1">
      <c r="B158" s="221"/>
      <c r="C158" s="222" t="s">
        <v>49</v>
      </c>
      <c r="D158" s="101">
        <f>SUM(D145:D157)</f>
        <v>0</v>
      </c>
      <c r="E158" s="115"/>
      <c r="F158" s="223"/>
      <c r="G158" s="326"/>
      <c r="H158" s="224"/>
      <c r="J158" s="339" t="s">
        <v>49</v>
      </c>
      <c r="K158" s="174">
        <f>SUM(K145:K156)</f>
        <v>0</v>
      </c>
      <c r="L158" s="223"/>
      <c r="M158" s="224"/>
    </row>
    <row r="159" spans="2:13" s="185" customFormat="1" ht="5.25" customHeight="1" thickBot="1">
      <c r="B159" s="188"/>
      <c r="C159" s="194"/>
      <c r="D159" s="186"/>
      <c r="E159" s="186"/>
      <c r="F159" s="195"/>
      <c r="G159" s="322"/>
      <c r="I159" s="187"/>
      <c r="J159" s="330"/>
      <c r="K159" s="189"/>
      <c r="L159" s="189"/>
    </row>
    <row r="160" spans="2:13" s="225" customFormat="1" ht="25.5" customHeight="1" thickBot="1">
      <c r="B160" s="226"/>
      <c r="C160" s="227" t="s">
        <v>118</v>
      </c>
      <c r="D160" s="99">
        <f>D141+D158*12</f>
        <v>0</v>
      </c>
      <c r="E160" s="116"/>
      <c r="F160" s="228"/>
      <c r="G160" s="327"/>
      <c r="H160" s="224"/>
      <c r="J160" s="340" t="s">
        <v>119</v>
      </c>
      <c r="K160" s="99">
        <f>K141+K158*12</f>
        <v>0</v>
      </c>
      <c r="L160" s="228"/>
      <c r="M160" s="224"/>
    </row>
  </sheetData>
  <mergeCells count="155">
    <mergeCell ref="F152:H152"/>
    <mergeCell ref="L152:M152"/>
    <mergeCell ref="F153:H153"/>
    <mergeCell ref="L153:M153"/>
    <mergeCell ref="F157:H157"/>
    <mergeCell ref="L157:M157"/>
    <mergeCell ref="F149:H149"/>
    <mergeCell ref="L149:M149"/>
    <mergeCell ref="F150:H150"/>
    <mergeCell ref="L150:M150"/>
    <mergeCell ref="F151:H151"/>
    <mergeCell ref="L151:M151"/>
    <mergeCell ref="F146:H146"/>
    <mergeCell ref="L146:M146"/>
    <mergeCell ref="F147:H147"/>
    <mergeCell ref="L147:M147"/>
    <mergeCell ref="F148:H148"/>
    <mergeCell ref="L148:M148"/>
    <mergeCell ref="G138:H138"/>
    <mergeCell ref="G139:H139"/>
    <mergeCell ref="G140:H140"/>
    <mergeCell ref="F144:H144"/>
    <mergeCell ref="L144:M144"/>
    <mergeCell ref="F145:H145"/>
    <mergeCell ref="L145:M145"/>
    <mergeCell ref="G132:H132"/>
    <mergeCell ref="G133:H133"/>
    <mergeCell ref="G134:H134"/>
    <mergeCell ref="G135:H135"/>
    <mergeCell ref="G136:H136"/>
    <mergeCell ref="G137:H137"/>
    <mergeCell ref="B126:H126"/>
    <mergeCell ref="J126:M126"/>
    <mergeCell ref="G128:H128"/>
    <mergeCell ref="G129:H129"/>
    <mergeCell ref="G130:H130"/>
    <mergeCell ref="G131:H131"/>
    <mergeCell ref="F116:H116"/>
    <mergeCell ref="L116:M116"/>
    <mergeCell ref="F117:H117"/>
    <mergeCell ref="L117:M117"/>
    <mergeCell ref="F121:H121"/>
    <mergeCell ref="L121:M121"/>
    <mergeCell ref="F113:H113"/>
    <mergeCell ref="L113:M113"/>
    <mergeCell ref="F114:H114"/>
    <mergeCell ref="L114:M114"/>
    <mergeCell ref="F115:H115"/>
    <mergeCell ref="L115:M115"/>
    <mergeCell ref="F110:H110"/>
    <mergeCell ref="L110:M110"/>
    <mergeCell ref="F111:H111"/>
    <mergeCell ref="L111:M111"/>
    <mergeCell ref="F112:H112"/>
    <mergeCell ref="L112:M112"/>
    <mergeCell ref="G102:H102"/>
    <mergeCell ref="G103:H103"/>
    <mergeCell ref="G104:H104"/>
    <mergeCell ref="F108:H108"/>
    <mergeCell ref="L108:M108"/>
    <mergeCell ref="F109:H109"/>
    <mergeCell ref="L109:M109"/>
    <mergeCell ref="G96:H96"/>
    <mergeCell ref="G97:H97"/>
    <mergeCell ref="G98:H98"/>
    <mergeCell ref="G99:H99"/>
    <mergeCell ref="G100:H100"/>
    <mergeCell ref="G101:H101"/>
    <mergeCell ref="B90:H90"/>
    <mergeCell ref="J90:M90"/>
    <mergeCell ref="G92:H92"/>
    <mergeCell ref="G93:H93"/>
    <mergeCell ref="G94:H94"/>
    <mergeCell ref="G95:H95"/>
    <mergeCell ref="F80:H80"/>
    <mergeCell ref="L80:M80"/>
    <mergeCell ref="F81:H81"/>
    <mergeCell ref="L81:M81"/>
    <mergeCell ref="F85:H85"/>
    <mergeCell ref="L85:M85"/>
    <mergeCell ref="F77:H77"/>
    <mergeCell ref="L77:M77"/>
    <mergeCell ref="F78:H78"/>
    <mergeCell ref="L78:M78"/>
    <mergeCell ref="F79:H79"/>
    <mergeCell ref="L79:M79"/>
    <mergeCell ref="F74:H74"/>
    <mergeCell ref="L74:M74"/>
    <mergeCell ref="F75:H75"/>
    <mergeCell ref="L75:M75"/>
    <mergeCell ref="F76:H76"/>
    <mergeCell ref="L76:M76"/>
    <mergeCell ref="G66:H66"/>
    <mergeCell ref="G67:H67"/>
    <mergeCell ref="G68:H68"/>
    <mergeCell ref="F72:H72"/>
    <mergeCell ref="L72:M72"/>
    <mergeCell ref="F73:H73"/>
    <mergeCell ref="L73:M73"/>
    <mergeCell ref="G60:H60"/>
    <mergeCell ref="G61:H61"/>
    <mergeCell ref="G62:H62"/>
    <mergeCell ref="G63:H63"/>
    <mergeCell ref="G64:H64"/>
    <mergeCell ref="G65:H65"/>
    <mergeCell ref="B54:H54"/>
    <mergeCell ref="J54:M54"/>
    <mergeCell ref="G56:H56"/>
    <mergeCell ref="G57:H57"/>
    <mergeCell ref="G58:H58"/>
    <mergeCell ref="G59:H59"/>
    <mergeCell ref="E10:F10"/>
    <mergeCell ref="E11:F11"/>
    <mergeCell ref="E12:F12"/>
    <mergeCell ref="L49:M49"/>
    <mergeCell ref="F49:H49"/>
    <mergeCell ref="F36:H36"/>
    <mergeCell ref="F37:H37"/>
    <mergeCell ref="F38:H38"/>
    <mergeCell ref="F39:H39"/>
    <mergeCell ref="F41:H41"/>
    <mergeCell ref="L36:M36"/>
    <mergeCell ref="L37:M37"/>
    <mergeCell ref="L38:M38"/>
    <mergeCell ref="L43:M43"/>
    <mergeCell ref="F43:H43"/>
    <mergeCell ref="G32:H32"/>
    <mergeCell ref="I11:J11"/>
    <mergeCell ref="I10:J10"/>
    <mergeCell ref="G26:H26"/>
    <mergeCell ref="G27:H27"/>
    <mergeCell ref="G28:H28"/>
    <mergeCell ref="G29:H29"/>
    <mergeCell ref="G30:H30"/>
    <mergeCell ref="G31:H31"/>
    <mergeCell ref="C15:D15"/>
    <mergeCell ref="C16:D16"/>
    <mergeCell ref="L39:M39"/>
    <mergeCell ref="L40:M40"/>
    <mergeCell ref="F44:H44"/>
    <mergeCell ref="F45:H45"/>
    <mergeCell ref="F40:H40"/>
    <mergeCell ref="B18:H18"/>
    <mergeCell ref="J18:M18"/>
    <mergeCell ref="L44:M44"/>
    <mergeCell ref="L45:M45"/>
    <mergeCell ref="L41:M41"/>
    <mergeCell ref="F42:H42"/>
    <mergeCell ref="L42:M42"/>
    <mergeCell ref="G20:H20"/>
    <mergeCell ref="G21:H21"/>
    <mergeCell ref="G22:H22"/>
    <mergeCell ref="G23:H23"/>
    <mergeCell ref="G24:H24"/>
    <mergeCell ref="G25:H25"/>
  </mergeCells>
  <phoneticPr fontId="2"/>
  <dataValidations count="1">
    <dataValidation type="list" allowBlank="1" showInputMessage="1" showErrorMessage="1" sqref="E21:E32 E129:E140 E57:E68 E37:E49 E109:E121 E93:E104 E73:E85 E145:E157" xr:uid="{57726051-CF67-4230-AE98-911EAD358C32}">
      <formula1>"●,　,"</formula1>
    </dataValidation>
  </dataValidations>
  <pageMargins left="0.7" right="0.7" top="0.75" bottom="0.75" header="0.3" footer="0.3"/>
  <pageSetup paperSize="9" scale="2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A502C-7270-4F96-BDCA-BEBADD0C9D67}">
  <sheetPr>
    <tabColor rgb="FFFF0000"/>
    <pageSetUpPr fitToPage="1"/>
  </sheetPr>
  <dimension ref="A6:M43"/>
  <sheetViews>
    <sheetView showGridLines="0" tabSelected="1" view="pageBreakPreview" zoomScale="80" zoomScaleNormal="100" zoomScaleSheetLayoutView="80" workbookViewId="0">
      <selection activeCell="I2" sqref="I2"/>
    </sheetView>
  </sheetViews>
  <sheetFormatPr defaultColWidth="9" defaultRowHeight="20.25" customHeight="1"/>
  <cols>
    <col min="1" max="1" width="15.25" style="32" customWidth="1"/>
    <col min="2" max="2" width="20.83203125" style="344" customWidth="1"/>
    <col min="3" max="6" width="19.5" style="44" customWidth="1"/>
    <col min="7" max="7" width="41.75" style="34" customWidth="1"/>
    <col min="8" max="8" width="18.58203125" style="34" customWidth="1"/>
    <col min="9" max="9" width="19.83203125" style="35" customWidth="1"/>
    <col min="10" max="12" width="18.58203125" style="34" customWidth="1"/>
    <col min="13" max="13" width="18.58203125" style="36" customWidth="1"/>
    <col min="14" max="14" width="16.33203125" style="34" bestFit="1" customWidth="1"/>
    <col min="15" max="15" width="55.58203125" style="34" customWidth="1"/>
    <col min="16" max="16384" width="9" style="34"/>
  </cols>
  <sheetData>
    <row r="6" spans="1:7" ht="11.25" customHeight="1" thickBot="1"/>
    <row r="7" spans="1:7" ht="20.25" customHeight="1" thickBot="1">
      <c r="A7" s="46" t="s">
        <v>117</v>
      </c>
      <c r="B7" s="345" t="str">
        <f>①4年間収支計画表!C8</f>
        <v>東京　太郎</v>
      </c>
    </row>
    <row r="8" spans="1:7" ht="20.25" customHeight="1" thickBot="1">
      <c r="A8" s="46" t="s">
        <v>173</v>
      </c>
      <c r="B8" s="346" t="s">
        <v>262</v>
      </c>
    </row>
    <row r="9" spans="1:7" ht="9" customHeight="1"/>
    <row r="10" spans="1:7" ht="20.25" customHeight="1">
      <c r="A10" s="32" t="s">
        <v>70</v>
      </c>
      <c r="B10" s="41" t="s">
        <v>45</v>
      </c>
      <c r="C10" s="41" t="s">
        <v>112</v>
      </c>
      <c r="D10" s="41" t="s">
        <v>113</v>
      </c>
      <c r="E10" s="41" t="s">
        <v>114</v>
      </c>
      <c r="F10" s="41" t="s">
        <v>7</v>
      </c>
      <c r="G10" s="384" t="s">
        <v>88</v>
      </c>
    </row>
    <row r="11" spans="1:7" ht="20.25" customHeight="1">
      <c r="B11" s="347" t="s">
        <v>263</v>
      </c>
      <c r="C11" s="302" t="s">
        <v>85</v>
      </c>
      <c r="D11" s="302"/>
      <c r="E11" s="302"/>
      <c r="F11" s="303"/>
      <c r="G11" s="304" t="s">
        <v>89</v>
      </c>
    </row>
    <row r="12" spans="1:7" ht="20.25" customHeight="1">
      <c r="B12" s="347" t="s">
        <v>264</v>
      </c>
      <c r="C12" s="302" t="s">
        <v>86</v>
      </c>
      <c r="D12" s="302"/>
      <c r="E12" s="302"/>
      <c r="F12" s="303"/>
      <c r="G12" s="304" t="s">
        <v>90</v>
      </c>
    </row>
    <row r="13" spans="1:7" ht="20.25" customHeight="1">
      <c r="B13" s="347" t="s">
        <v>265</v>
      </c>
      <c r="C13" s="302" t="s">
        <v>87</v>
      </c>
      <c r="D13" s="302"/>
      <c r="E13" s="302"/>
      <c r="F13" s="303" t="s">
        <v>273</v>
      </c>
      <c r="G13" s="304"/>
    </row>
    <row r="14" spans="1:7" ht="20.25" customHeight="1">
      <c r="B14" s="347"/>
      <c r="C14" s="302"/>
      <c r="D14" s="302"/>
      <c r="E14" s="302"/>
      <c r="F14" s="303"/>
      <c r="G14" s="304"/>
    </row>
    <row r="15" spans="1:7" ht="20.25" customHeight="1">
      <c r="B15" s="43"/>
      <c r="C15" s="42"/>
      <c r="D15" s="42"/>
      <c r="E15" s="42"/>
      <c r="F15" s="42"/>
      <c r="G15" s="38"/>
    </row>
    <row r="16" spans="1:7" ht="20.25" customHeight="1">
      <c r="A16" s="32" t="s">
        <v>71</v>
      </c>
      <c r="B16" s="43"/>
      <c r="C16" s="43"/>
      <c r="D16" s="43"/>
      <c r="E16" s="43"/>
      <c r="F16" s="43"/>
      <c r="G16" s="37"/>
    </row>
    <row r="17" spans="1:9" ht="22.5" customHeight="1">
      <c r="A17" s="547" t="s">
        <v>12</v>
      </c>
      <c r="B17" s="548"/>
      <c r="C17" s="45" t="s">
        <v>115</v>
      </c>
      <c r="D17" s="45" t="s">
        <v>116</v>
      </c>
      <c r="E17" s="549" t="s">
        <v>7</v>
      </c>
      <c r="F17" s="550"/>
      <c r="G17" s="551"/>
      <c r="I17" s="39" t="s">
        <v>37</v>
      </c>
    </row>
    <row r="18" spans="1:9" ht="20.25" customHeight="1">
      <c r="A18" s="552" t="s">
        <v>99</v>
      </c>
      <c r="B18" s="350" t="s">
        <v>5</v>
      </c>
      <c r="C18" s="302" t="s">
        <v>32</v>
      </c>
      <c r="D18" s="302"/>
      <c r="E18" s="553" t="s">
        <v>271</v>
      </c>
      <c r="F18" s="554"/>
      <c r="G18" s="555"/>
      <c r="I18" s="40" t="s">
        <v>31</v>
      </c>
    </row>
    <row r="19" spans="1:9" ht="20.25" customHeight="1">
      <c r="A19" s="552"/>
      <c r="B19" s="348" t="s">
        <v>236</v>
      </c>
      <c r="C19" s="302" t="s">
        <v>31</v>
      </c>
      <c r="D19" s="302" t="s">
        <v>269</v>
      </c>
      <c r="E19" s="553"/>
      <c r="F19" s="554"/>
      <c r="G19" s="555"/>
      <c r="I19" s="35" t="s">
        <v>275</v>
      </c>
    </row>
    <row r="20" spans="1:9" ht="20.25" customHeight="1">
      <c r="A20" s="552"/>
      <c r="B20" s="348" t="s">
        <v>237</v>
      </c>
      <c r="C20" s="302" t="s">
        <v>31</v>
      </c>
      <c r="D20" s="302" t="s">
        <v>267</v>
      </c>
      <c r="E20" s="553"/>
      <c r="F20" s="554"/>
      <c r="G20" s="555"/>
      <c r="I20" s="40" t="s">
        <v>32</v>
      </c>
    </row>
    <row r="21" spans="1:9" ht="20.25" customHeight="1">
      <c r="A21" s="552"/>
      <c r="B21" s="348" t="s">
        <v>239</v>
      </c>
      <c r="C21" s="302" t="s">
        <v>32</v>
      </c>
      <c r="D21" s="302" t="s">
        <v>32</v>
      </c>
      <c r="E21" s="391"/>
      <c r="F21" s="392"/>
      <c r="G21" s="393"/>
      <c r="I21" s="35" t="s">
        <v>91</v>
      </c>
    </row>
    <row r="22" spans="1:9" ht="20.25" customHeight="1">
      <c r="A22" s="552"/>
      <c r="B22" s="348" t="s">
        <v>28</v>
      </c>
      <c r="C22" s="302" t="s">
        <v>269</v>
      </c>
      <c r="D22" s="302" t="s">
        <v>268</v>
      </c>
      <c r="E22" s="553"/>
      <c r="F22" s="554"/>
      <c r="G22" s="555"/>
      <c r="I22" s="35" t="s">
        <v>92</v>
      </c>
    </row>
    <row r="23" spans="1:9" ht="20.25" customHeight="1">
      <c r="A23" s="552"/>
      <c r="B23" s="348" t="s">
        <v>127</v>
      </c>
      <c r="C23" s="302" t="s">
        <v>32</v>
      </c>
      <c r="D23" s="302"/>
      <c r="E23" s="553"/>
      <c r="F23" s="554"/>
      <c r="G23" s="555"/>
      <c r="I23" s="40" t="s">
        <v>34</v>
      </c>
    </row>
    <row r="24" spans="1:9" ht="20.25" customHeight="1">
      <c r="A24" s="552"/>
      <c r="B24" s="349" t="s">
        <v>242</v>
      </c>
      <c r="C24" s="302" t="s">
        <v>32</v>
      </c>
      <c r="D24" s="302"/>
      <c r="E24" s="553"/>
      <c r="F24" s="554"/>
      <c r="G24" s="555"/>
      <c r="I24" s="40" t="s">
        <v>267</v>
      </c>
    </row>
    <row r="25" spans="1:9" ht="20.25" customHeight="1">
      <c r="A25" s="552" t="s">
        <v>100</v>
      </c>
      <c r="B25" s="349" t="s">
        <v>121</v>
      </c>
      <c r="C25" s="302" t="s">
        <v>275</v>
      </c>
      <c r="D25" s="302"/>
      <c r="E25" s="391" t="s">
        <v>270</v>
      </c>
      <c r="F25" s="392"/>
      <c r="G25" s="393"/>
      <c r="I25" s="35" t="s">
        <v>268</v>
      </c>
    </row>
    <row r="26" spans="1:9" ht="20.25" customHeight="1">
      <c r="A26" s="552"/>
      <c r="B26" s="349" t="s">
        <v>97</v>
      </c>
      <c r="C26" s="302" t="s">
        <v>31</v>
      </c>
      <c r="D26" s="302" t="s">
        <v>268</v>
      </c>
      <c r="E26" s="391"/>
      <c r="F26" s="392"/>
      <c r="G26" s="393"/>
      <c r="I26" s="40" t="s">
        <v>266</v>
      </c>
    </row>
    <row r="27" spans="1:9" ht="20.25" customHeight="1">
      <c r="A27" s="552"/>
      <c r="B27" s="349" t="s">
        <v>246</v>
      </c>
      <c r="C27" s="302" t="s">
        <v>267</v>
      </c>
      <c r="D27" s="302" t="s">
        <v>268</v>
      </c>
      <c r="E27" s="553"/>
      <c r="F27" s="554"/>
      <c r="G27" s="555"/>
      <c r="I27" s="40" t="s">
        <v>35</v>
      </c>
    </row>
    <row r="28" spans="1:9" ht="20.25" customHeight="1">
      <c r="A28" s="552"/>
      <c r="B28" s="349" t="s">
        <v>0</v>
      </c>
      <c r="C28" s="302" t="s">
        <v>275</v>
      </c>
      <c r="D28" s="302"/>
      <c r="E28" s="553" t="s">
        <v>308</v>
      </c>
      <c r="F28" s="554"/>
      <c r="G28" s="555"/>
      <c r="I28" s="40"/>
    </row>
    <row r="29" spans="1:9" ht="20.25" customHeight="1">
      <c r="A29" s="552"/>
      <c r="B29" s="349" t="s">
        <v>2</v>
      </c>
      <c r="C29" s="302" t="s">
        <v>275</v>
      </c>
      <c r="D29" s="302"/>
      <c r="E29" s="553" t="s">
        <v>274</v>
      </c>
      <c r="F29" s="554"/>
      <c r="G29" s="555"/>
      <c r="I29" s="40"/>
    </row>
    <row r="30" spans="1:9" ht="20.25" customHeight="1">
      <c r="A30" s="552"/>
      <c r="B30" s="349" t="s">
        <v>235</v>
      </c>
      <c r="C30" s="302" t="s">
        <v>269</v>
      </c>
      <c r="D30" s="302" t="s">
        <v>268</v>
      </c>
      <c r="E30" s="553"/>
      <c r="F30" s="554"/>
      <c r="G30" s="555"/>
    </row>
    <row r="31" spans="1:9" ht="20.25" customHeight="1">
      <c r="A31" s="552"/>
      <c r="B31" s="349" t="s">
        <v>102</v>
      </c>
      <c r="C31" s="302" t="s">
        <v>31</v>
      </c>
      <c r="D31" s="302" t="s">
        <v>268</v>
      </c>
      <c r="E31" s="553"/>
      <c r="F31" s="554"/>
      <c r="G31" s="555"/>
    </row>
    <row r="32" spans="1:9" ht="20.25" customHeight="1">
      <c r="A32" s="552"/>
      <c r="B32" s="349" t="s">
        <v>29</v>
      </c>
      <c r="C32" s="302" t="s">
        <v>31</v>
      </c>
      <c r="D32" s="302"/>
      <c r="E32" s="553"/>
      <c r="F32" s="554"/>
      <c r="G32" s="555"/>
    </row>
    <row r="33" spans="1:9" ht="20.25" customHeight="1">
      <c r="A33" s="552"/>
      <c r="B33" s="349"/>
      <c r="C33" s="302"/>
      <c r="D33" s="302"/>
      <c r="E33" s="553"/>
      <c r="F33" s="554"/>
      <c r="G33" s="555"/>
    </row>
    <row r="34" spans="1:9" ht="20.25" customHeight="1">
      <c r="A34" s="552"/>
      <c r="B34" s="349"/>
      <c r="C34" s="302"/>
      <c r="D34" s="302"/>
      <c r="E34" s="553"/>
      <c r="F34" s="554"/>
      <c r="G34" s="555"/>
    </row>
    <row r="35" spans="1:9" ht="20.25" customHeight="1">
      <c r="A35" s="552"/>
      <c r="B35" s="349"/>
      <c r="C35" s="302"/>
      <c r="D35" s="302"/>
      <c r="E35" s="553"/>
      <c r="F35" s="554"/>
      <c r="G35" s="555"/>
    </row>
    <row r="38" spans="1:9" ht="20.25" customHeight="1">
      <c r="A38" s="32" t="s">
        <v>72</v>
      </c>
      <c r="B38" s="41"/>
      <c r="C38" s="41" t="s">
        <v>41</v>
      </c>
      <c r="D38" s="41" t="s">
        <v>60</v>
      </c>
      <c r="E38" s="549" t="s">
        <v>7</v>
      </c>
      <c r="F38" s="550"/>
      <c r="G38" s="551"/>
      <c r="I38" s="39" t="s">
        <v>37</v>
      </c>
    </row>
    <row r="39" spans="1:9" ht="20.25" customHeight="1">
      <c r="B39" s="347" t="s">
        <v>24</v>
      </c>
      <c r="C39" s="302" t="s">
        <v>40</v>
      </c>
      <c r="D39" s="394">
        <v>5000</v>
      </c>
      <c r="E39" s="553" t="s">
        <v>272</v>
      </c>
      <c r="F39" s="554"/>
      <c r="G39" s="555"/>
      <c r="I39" s="40" t="s">
        <v>39</v>
      </c>
    </row>
    <row r="40" spans="1:9" ht="20.25" customHeight="1">
      <c r="B40" s="347" t="s">
        <v>38</v>
      </c>
      <c r="C40" s="302" t="s">
        <v>42</v>
      </c>
      <c r="D40" s="394">
        <v>3000</v>
      </c>
      <c r="E40" s="553"/>
      <c r="F40" s="554"/>
      <c r="G40" s="555"/>
      <c r="I40" s="40" t="s">
        <v>42</v>
      </c>
    </row>
    <row r="41" spans="1:9" ht="20.25" customHeight="1">
      <c r="B41" s="347"/>
      <c r="C41" s="302"/>
      <c r="D41" s="394"/>
      <c r="E41" s="553"/>
      <c r="F41" s="554"/>
      <c r="G41" s="555"/>
      <c r="I41" s="40" t="s">
        <v>40</v>
      </c>
    </row>
    <row r="42" spans="1:9" ht="20.25" customHeight="1">
      <c r="B42" s="347"/>
      <c r="C42" s="302"/>
      <c r="D42" s="394"/>
      <c r="E42" s="553"/>
      <c r="F42" s="554"/>
      <c r="G42" s="555"/>
      <c r="I42" s="40" t="s">
        <v>35</v>
      </c>
    </row>
    <row r="43" spans="1:9" ht="20.25" customHeight="1">
      <c r="I43" s="40"/>
    </row>
  </sheetData>
  <mergeCells count="24">
    <mergeCell ref="E38:G38"/>
    <mergeCell ref="E39:G39"/>
    <mergeCell ref="E40:G40"/>
    <mergeCell ref="E41:G41"/>
    <mergeCell ref="E42:G42"/>
    <mergeCell ref="A25:A35"/>
    <mergeCell ref="E27:G27"/>
    <mergeCell ref="E28:G28"/>
    <mergeCell ref="E29:G29"/>
    <mergeCell ref="E30:G30"/>
    <mergeCell ref="E31:G31"/>
    <mergeCell ref="E32:G32"/>
    <mergeCell ref="E33:G33"/>
    <mergeCell ref="E34:G34"/>
    <mergeCell ref="E35:G35"/>
    <mergeCell ref="A17:B17"/>
    <mergeCell ref="E17:G17"/>
    <mergeCell ref="A18:A24"/>
    <mergeCell ref="E18:G18"/>
    <mergeCell ref="E19:G19"/>
    <mergeCell ref="E20:G20"/>
    <mergeCell ref="E22:G22"/>
    <mergeCell ref="E23:G23"/>
    <mergeCell ref="E24:G24"/>
  </mergeCells>
  <phoneticPr fontId="2"/>
  <dataValidations count="4">
    <dataValidation type="list" allowBlank="1" showInputMessage="1" showErrorMessage="1" sqref="B8" xr:uid="{920ECC29-B3D0-46F0-A9BF-ED85F9E07531}">
      <formula1>"入力中,確認済"</formula1>
    </dataValidation>
    <dataValidation type="list" allowBlank="1" showInputMessage="1" showErrorMessage="1" sqref="C39:C42" xr:uid="{3979032E-176A-4852-8A5A-3FF9679145C1}">
      <formula1>$I$39:$I$42</formula1>
    </dataValidation>
    <dataValidation type="list" allowBlank="1" showInputMessage="1" showErrorMessage="1" sqref="F15 C11:E15" xr:uid="{49EA51DD-817F-4D2C-B897-6654E61A0BAC}">
      <formula1>"生活費,貯蓄,収入受取,その他"</formula1>
    </dataValidation>
    <dataValidation type="list" allowBlank="1" showInputMessage="1" showErrorMessage="1" sqref="C18:D35" xr:uid="{2C31115D-01A3-4304-893C-259D5BA5FD90}">
      <formula1>$I$18:$I$27</formula1>
    </dataValidation>
  </dataValidations>
  <pageMargins left="0.7" right="0.7" top="0.75" bottom="0.75" header="0.3" footer="0.3"/>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B2931-F9E1-4E9B-AADD-9FC735314EFB}">
  <sheetPr codeName="Sheet3">
    <tabColor rgb="FFFF0000"/>
    <pageSetUpPr fitToPage="1"/>
  </sheetPr>
  <dimension ref="A6:M42"/>
  <sheetViews>
    <sheetView showGridLines="0" view="pageBreakPreview" zoomScale="80" zoomScaleNormal="100" zoomScaleSheetLayoutView="80" workbookViewId="0">
      <selection activeCell="C11" sqref="C11"/>
    </sheetView>
  </sheetViews>
  <sheetFormatPr defaultColWidth="9" defaultRowHeight="20.25" customHeight="1"/>
  <cols>
    <col min="1" max="1" width="15.25" style="32" customWidth="1"/>
    <col min="2" max="2" width="20.83203125" style="344" customWidth="1"/>
    <col min="3" max="6" width="19.5" style="44" customWidth="1"/>
    <col min="7" max="7" width="41.75" style="34" customWidth="1"/>
    <col min="8" max="8" width="18.58203125" style="34" customWidth="1"/>
    <col min="9" max="9" width="19.83203125" style="35" customWidth="1"/>
    <col min="10" max="12" width="18.58203125" style="34" customWidth="1"/>
    <col min="13" max="13" width="18.58203125" style="36" customWidth="1"/>
    <col min="14" max="14" width="16.33203125" style="34" bestFit="1" customWidth="1"/>
    <col min="15" max="15" width="55.58203125" style="34" customWidth="1"/>
    <col min="16" max="16384" width="9" style="34"/>
  </cols>
  <sheetData>
    <row r="6" spans="1:7" ht="11.25" customHeight="1" thickBot="1"/>
    <row r="7" spans="1:7" ht="20.25" customHeight="1" thickBot="1">
      <c r="A7" s="46" t="s">
        <v>117</v>
      </c>
      <c r="B7" s="345" t="str">
        <f>①4年間収支計画表!C8</f>
        <v>東京　太郎</v>
      </c>
    </row>
    <row r="8" spans="1:7" ht="20.25" customHeight="1" thickBot="1">
      <c r="A8" s="46" t="s">
        <v>210</v>
      </c>
      <c r="B8" s="346" t="s">
        <v>174</v>
      </c>
    </row>
    <row r="9" spans="1:7" ht="9" customHeight="1"/>
    <row r="10" spans="1:7" ht="20.25" customHeight="1">
      <c r="A10" s="32" t="s">
        <v>70</v>
      </c>
      <c r="B10" s="41" t="s">
        <v>45</v>
      </c>
      <c r="C10" s="41" t="s">
        <v>112</v>
      </c>
      <c r="D10" s="41" t="s">
        <v>113</v>
      </c>
      <c r="E10" s="41" t="s">
        <v>114</v>
      </c>
      <c r="F10" s="41" t="s">
        <v>7</v>
      </c>
      <c r="G10" s="33" t="s">
        <v>88</v>
      </c>
    </row>
    <row r="11" spans="1:7" ht="20.25" customHeight="1">
      <c r="B11" s="347" t="s">
        <v>44</v>
      </c>
      <c r="C11" s="302" t="s">
        <v>85</v>
      </c>
      <c r="D11" s="302"/>
      <c r="E11" s="302"/>
      <c r="F11" s="303"/>
      <c r="G11" s="304" t="s">
        <v>89</v>
      </c>
    </row>
    <row r="12" spans="1:7" ht="20.25" customHeight="1">
      <c r="B12" s="347" t="s">
        <v>44</v>
      </c>
      <c r="C12" s="302" t="s">
        <v>86</v>
      </c>
      <c r="D12" s="302"/>
      <c r="E12" s="302"/>
      <c r="F12" s="303"/>
      <c r="G12" s="304" t="s">
        <v>90</v>
      </c>
    </row>
    <row r="13" spans="1:7" ht="20.25" customHeight="1">
      <c r="B13" s="347" t="s">
        <v>44</v>
      </c>
      <c r="C13" s="302" t="s">
        <v>87</v>
      </c>
      <c r="D13" s="302"/>
      <c r="E13" s="302"/>
      <c r="F13" s="303"/>
      <c r="G13" s="304"/>
    </row>
    <row r="14" spans="1:7" ht="20.25" customHeight="1">
      <c r="B14" s="347"/>
      <c r="C14" s="302"/>
      <c r="D14" s="302"/>
      <c r="E14" s="302"/>
      <c r="F14" s="303"/>
      <c r="G14" s="304"/>
    </row>
    <row r="15" spans="1:7" ht="20.25" customHeight="1">
      <c r="B15" s="43"/>
      <c r="C15" s="42"/>
      <c r="D15" s="42"/>
      <c r="E15" s="42"/>
      <c r="F15" s="42"/>
      <c r="G15" s="38"/>
    </row>
    <row r="16" spans="1:7" ht="20.25" customHeight="1">
      <c r="A16" s="32" t="s">
        <v>71</v>
      </c>
      <c r="B16" s="43"/>
      <c r="C16" s="43"/>
      <c r="D16" s="43"/>
      <c r="E16" s="43"/>
      <c r="F16" s="43"/>
      <c r="G16" s="37"/>
    </row>
    <row r="17" spans="1:9" ht="22.5" customHeight="1">
      <c r="A17" s="547" t="s">
        <v>241</v>
      </c>
      <c r="B17" s="548"/>
      <c r="C17" s="45" t="s">
        <v>115</v>
      </c>
      <c r="D17" s="45" t="s">
        <v>116</v>
      </c>
      <c r="E17" s="549" t="s">
        <v>7</v>
      </c>
      <c r="F17" s="550"/>
      <c r="G17" s="551"/>
      <c r="I17" s="39" t="s">
        <v>37</v>
      </c>
    </row>
    <row r="18" spans="1:9" ht="20.25" customHeight="1">
      <c r="A18" s="552" t="s">
        <v>238</v>
      </c>
      <c r="B18" s="350" t="s">
        <v>5</v>
      </c>
      <c r="C18" s="302"/>
      <c r="D18" s="302"/>
      <c r="E18" s="556"/>
      <c r="F18" s="557"/>
      <c r="G18" s="558"/>
      <c r="I18" s="40" t="s">
        <v>31</v>
      </c>
    </row>
    <row r="19" spans="1:9" ht="20.25" customHeight="1">
      <c r="A19" s="552"/>
      <c r="B19" s="348" t="s">
        <v>236</v>
      </c>
      <c r="C19" s="302"/>
      <c r="D19" s="302"/>
      <c r="E19" s="556"/>
      <c r="F19" s="557"/>
      <c r="G19" s="558"/>
      <c r="I19" s="40" t="s">
        <v>32</v>
      </c>
    </row>
    <row r="20" spans="1:9" ht="20.25" customHeight="1">
      <c r="A20" s="552"/>
      <c r="B20" s="348" t="s">
        <v>237</v>
      </c>
      <c r="C20" s="302"/>
      <c r="D20" s="302"/>
      <c r="E20" s="556"/>
      <c r="F20" s="557"/>
      <c r="G20" s="558"/>
      <c r="I20" s="35" t="s">
        <v>91</v>
      </c>
    </row>
    <row r="21" spans="1:9" ht="20.25" customHeight="1">
      <c r="A21" s="552"/>
      <c r="B21" s="348" t="s">
        <v>239</v>
      </c>
      <c r="C21" s="302"/>
      <c r="D21" s="302"/>
      <c r="E21" s="309"/>
      <c r="F21" s="310"/>
      <c r="G21" s="311"/>
      <c r="I21" s="35" t="s">
        <v>92</v>
      </c>
    </row>
    <row r="22" spans="1:9" ht="20.25" customHeight="1">
      <c r="A22" s="552"/>
      <c r="B22" s="348" t="s">
        <v>28</v>
      </c>
      <c r="C22" s="302"/>
      <c r="D22" s="302"/>
      <c r="E22" s="556"/>
      <c r="F22" s="557"/>
      <c r="G22" s="558"/>
      <c r="I22" s="40" t="s">
        <v>33</v>
      </c>
    </row>
    <row r="23" spans="1:9" ht="20.25" customHeight="1">
      <c r="A23" s="552"/>
      <c r="B23" s="348" t="s">
        <v>127</v>
      </c>
      <c r="C23" s="302"/>
      <c r="D23" s="302"/>
      <c r="E23" s="556"/>
      <c r="F23" s="557"/>
      <c r="G23" s="558"/>
      <c r="I23" s="35" t="s">
        <v>93</v>
      </c>
    </row>
    <row r="24" spans="1:9" ht="20.25" customHeight="1">
      <c r="A24" s="552"/>
      <c r="B24" s="349" t="s">
        <v>242</v>
      </c>
      <c r="C24" s="302"/>
      <c r="D24" s="302"/>
      <c r="E24" s="556"/>
      <c r="F24" s="557"/>
      <c r="G24" s="558"/>
      <c r="I24" s="40" t="s">
        <v>34</v>
      </c>
    </row>
    <row r="25" spans="1:9" ht="20.25" customHeight="1">
      <c r="A25" s="552" t="s">
        <v>240</v>
      </c>
      <c r="B25" s="349" t="s">
        <v>121</v>
      </c>
      <c r="C25" s="302"/>
      <c r="D25" s="302"/>
      <c r="E25" s="309"/>
      <c r="F25" s="310"/>
      <c r="G25" s="311"/>
      <c r="I25" s="40" t="s">
        <v>36</v>
      </c>
    </row>
    <row r="26" spans="1:9" ht="20.25" customHeight="1">
      <c r="A26" s="552"/>
      <c r="B26" s="349" t="s">
        <v>97</v>
      </c>
      <c r="C26" s="302"/>
      <c r="D26" s="302"/>
      <c r="E26" s="309"/>
      <c r="F26" s="310"/>
      <c r="G26" s="311"/>
      <c r="I26" s="40" t="s">
        <v>35</v>
      </c>
    </row>
    <row r="27" spans="1:9" ht="20.25" customHeight="1">
      <c r="A27" s="552"/>
      <c r="B27" s="349" t="s">
        <v>246</v>
      </c>
      <c r="C27" s="302"/>
      <c r="D27" s="302"/>
      <c r="E27" s="556"/>
      <c r="F27" s="557"/>
      <c r="G27" s="558"/>
    </row>
    <row r="28" spans="1:9" ht="20.25" customHeight="1">
      <c r="A28" s="552"/>
      <c r="B28" s="349" t="s">
        <v>0</v>
      </c>
      <c r="C28" s="302"/>
      <c r="D28" s="302"/>
      <c r="E28" s="556"/>
      <c r="F28" s="557"/>
      <c r="G28" s="558"/>
    </row>
    <row r="29" spans="1:9" ht="20.25" customHeight="1">
      <c r="A29" s="552"/>
      <c r="B29" s="349" t="s">
        <v>2</v>
      </c>
      <c r="C29" s="302"/>
      <c r="D29" s="302"/>
      <c r="E29" s="556"/>
      <c r="F29" s="557"/>
      <c r="G29" s="558"/>
    </row>
    <row r="30" spans="1:9" ht="20.25" customHeight="1">
      <c r="A30" s="552"/>
      <c r="B30" s="349" t="s">
        <v>235</v>
      </c>
      <c r="C30" s="302"/>
      <c r="D30" s="302"/>
      <c r="E30" s="556"/>
      <c r="F30" s="557"/>
      <c r="G30" s="558"/>
    </row>
    <row r="31" spans="1:9" ht="20.25" customHeight="1">
      <c r="A31" s="552"/>
      <c r="B31" s="349" t="s">
        <v>102</v>
      </c>
      <c r="C31" s="302"/>
      <c r="D31" s="302"/>
      <c r="E31" s="556"/>
      <c r="F31" s="557"/>
      <c r="G31" s="558"/>
    </row>
    <row r="32" spans="1:9" ht="20.25" customHeight="1">
      <c r="A32" s="552"/>
      <c r="B32" s="349" t="s">
        <v>29</v>
      </c>
      <c r="C32" s="302"/>
      <c r="D32" s="302"/>
      <c r="E32" s="556"/>
      <c r="F32" s="557"/>
      <c r="G32" s="558"/>
    </row>
    <row r="33" spans="1:9" ht="20.25" customHeight="1">
      <c r="A33" s="552"/>
      <c r="B33" s="349"/>
      <c r="C33" s="302"/>
      <c r="D33" s="302"/>
      <c r="E33" s="556"/>
      <c r="F33" s="557"/>
      <c r="G33" s="558"/>
    </row>
    <row r="34" spans="1:9" ht="20.25" customHeight="1">
      <c r="A34" s="552"/>
      <c r="B34" s="349"/>
      <c r="C34" s="302"/>
      <c r="D34" s="302"/>
      <c r="E34" s="556"/>
      <c r="F34" s="557"/>
      <c r="G34" s="558"/>
    </row>
    <row r="35" spans="1:9" ht="20.25" customHeight="1">
      <c r="A35" s="552"/>
      <c r="B35" s="349"/>
      <c r="C35" s="302"/>
      <c r="D35" s="302"/>
      <c r="E35" s="556"/>
      <c r="F35" s="557"/>
      <c r="G35" s="558"/>
    </row>
    <row r="38" spans="1:9" ht="20.25" customHeight="1">
      <c r="A38" s="32" t="s">
        <v>72</v>
      </c>
      <c r="B38" s="41"/>
      <c r="C38" s="41" t="s">
        <v>41</v>
      </c>
      <c r="D38" s="41" t="s">
        <v>60</v>
      </c>
      <c r="E38" s="549" t="s">
        <v>7</v>
      </c>
      <c r="F38" s="550"/>
      <c r="G38" s="551"/>
      <c r="I38" s="39" t="s">
        <v>37</v>
      </c>
    </row>
    <row r="39" spans="1:9" ht="20.25" customHeight="1">
      <c r="B39" s="347" t="s">
        <v>24</v>
      </c>
      <c r="C39" s="302"/>
      <c r="D39" s="394"/>
      <c r="E39" s="556"/>
      <c r="F39" s="557"/>
      <c r="G39" s="558"/>
      <c r="I39" s="39" t="s">
        <v>39</v>
      </c>
    </row>
    <row r="40" spans="1:9" ht="20.25" customHeight="1">
      <c r="B40" s="347" t="s">
        <v>38</v>
      </c>
      <c r="C40" s="302"/>
      <c r="D40" s="394"/>
      <c r="E40" s="556"/>
      <c r="F40" s="557"/>
      <c r="G40" s="558"/>
      <c r="I40" s="39" t="s">
        <v>42</v>
      </c>
    </row>
    <row r="41" spans="1:9" ht="20.25" customHeight="1">
      <c r="B41" s="347"/>
      <c r="C41" s="302"/>
      <c r="D41" s="394"/>
      <c r="E41" s="556"/>
      <c r="F41" s="557"/>
      <c r="G41" s="558"/>
      <c r="I41" s="39" t="s">
        <v>40</v>
      </c>
    </row>
    <row r="42" spans="1:9" ht="20.25" customHeight="1">
      <c r="B42" s="347"/>
      <c r="C42" s="302"/>
      <c r="D42" s="394"/>
      <c r="E42" s="556"/>
      <c r="F42" s="557"/>
      <c r="G42" s="558"/>
      <c r="I42" s="39" t="s">
        <v>35</v>
      </c>
    </row>
  </sheetData>
  <mergeCells count="24">
    <mergeCell ref="E40:G40"/>
    <mergeCell ref="E41:G41"/>
    <mergeCell ref="E42:G42"/>
    <mergeCell ref="E35:G35"/>
    <mergeCell ref="E23:G23"/>
    <mergeCell ref="E24:G24"/>
    <mergeCell ref="E27:G27"/>
    <mergeCell ref="E28:G28"/>
    <mergeCell ref="E29:G29"/>
    <mergeCell ref="E30:G30"/>
    <mergeCell ref="E31:G31"/>
    <mergeCell ref="E32:G32"/>
    <mergeCell ref="E33:G33"/>
    <mergeCell ref="E34:G34"/>
    <mergeCell ref="A18:A24"/>
    <mergeCell ref="A25:A35"/>
    <mergeCell ref="A17:B17"/>
    <mergeCell ref="E38:G38"/>
    <mergeCell ref="E39:G39"/>
    <mergeCell ref="E22:G22"/>
    <mergeCell ref="E17:G17"/>
    <mergeCell ref="E18:G18"/>
    <mergeCell ref="E19:G19"/>
    <mergeCell ref="E20:G20"/>
  </mergeCells>
  <phoneticPr fontId="2"/>
  <dataValidations count="4">
    <dataValidation type="list" allowBlank="1" showInputMessage="1" showErrorMessage="1" sqref="F15 C11:E15" xr:uid="{AC227F8A-742F-4D82-8D80-758C0C1F60E0}">
      <formula1>"生活費,貯蓄,収入受取,その他"</formula1>
    </dataValidation>
    <dataValidation type="list" allowBlank="1" showInputMessage="1" showErrorMessage="1" sqref="C39:C42" xr:uid="{A7AA8EBA-4BB8-48D0-A359-D3CA39F47CEE}">
      <formula1>$I$39:$I$42</formula1>
    </dataValidation>
    <dataValidation type="list" allowBlank="1" showInputMessage="1" showErrorMessage="1" sqref="B8" xr:uid="{5A6F0A87-E11A-430B-A3F6-15046B9BABB0}">
      <formula1>"入力中,確認済"</formula1>
    </dataValidation>
    <dataValidation type="list" allowBlank="1" showInputMessage="1" showErrorMessage="1" sqref="C18:D35" xr:uid="{B4DBD822-15B5-4571-B79F-32632F4DA3CF}">
      <formula1>$I$18:$I$26</formula1>
    </dataValidation>
  </dataValidations>
  <pageMargins left="0.7" right="0.7" top="0.75" bottom="0.75" header="0.3" footer="0.3"/>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AF4E6-C6D0-4074-8220-904622C3AD81}">
  <dimension ref="A3:M167"/>
  <sheetViews>
    <sheetView showGridLines="0" zoomScale="80" zoomScaleNormal="80" workbookViewId="0">
      <selection activeCell="A9" sqref="A9"/>
    </sheetView>
  </sheetViews>
  <sheetFormatPr defaultColWidth="9" defaultRowHeight="17.25" customHeight="1"/>
  <cols>
    <col min="1" max="1" width="8.25" style="10" customWidth="1"/>
    <col min="2" max="2" width="16.75" style="47" customWidth="1"/>
    <col min="3" max="3" width="16.75" style="61" customWidth="1"/>
    <col min="4" max="4" width="16.75" style="2" customWidth="1"/>
    <col min="5" max="5" width="7.75" style="61" customWidth="1"/>
    <col min="6" max="6" width="23.75" style="61" customWidth="1"/>
    <col min="7" max="7" width="19.83203125" style="61" customWidth="1"/>
    <col min="8" max="8" width="19.83203125" style="2" customWidth="1"/>
    <col min="9" max="9" width="6.33203125" style="2" customWidth="1"/>
    <col min="10" max="10" width="19.5" style="2" bestFit="1" customWidth="1"/>
    <col min="11" max="13" width="23" style="2" customWidth="1"/>
    <col min="14" max="16384" width="9" style="2"/>
  </cols>
  <sheetData>
    <row r="3" spans="1:13" ht="27" customHeight="1"/>
    <row r="4" spans="1:13" ht="23.25" customHeight="1">
      <c r="J4" s="149"/>
      <c r="K4" s="351"/>
      <c r="L4" s="149"/>
      <c r="M4" s="149"/>
    </row>
    <row r="5" spans="1:13" ht="23.25" customHeight="1" thickBot="1">
      <c r="J5" s="8" t="s">
        <v>244</v>
      </c>
      <c r="K5" s="352"/>
      <c r="L5" s="313"/>
      <c r="M5" s="313"/>
    </row>
    <row r="6" spans="1:13" ht="23.25" customHeight="1" thickBot="1">
      <c r="J6" s="154" t="s">
        <v>243</v>
      </c>
      <c r="K6" s="559" t="s">
        <v>294</v>
      </c>
      <c r="L6" s="559"/>
      <c r="M6" s="560"/>
    </row>
    <row r="7" spans="1:13" ht="20.25" customHeight="1">
      <c r="J7" s="7"/>
      <c r="K7" s="7"/>
      <c r="L7" s="314"/>
      <c r="M7" s="314"/>
    </row>
    <row r="8" spans="1:13" ht="20.25" customHeight="1" thickBot="1">
      <c r="J8" s="2" t="s">
        <v>175</v>
      </c>
    </row>
    <row r="9" spans="1:13" ht="20.25" customHeight="1" thickBot="1">
      <c r="J9" s="125"/>
      <c r="K9" s="389" t="s">
        <v>162</v>
      </c>
      <c r="L9" s="125" t="s">
        <v>163</v>
      </c>
      <c r="M9" s="387" t="s">
        <v>164</v>
      </c>
    </row>
    <row r="10" spans="1:13" ht="20.25" customHeight="1" thickBot="1">
      <c r="B10" s="48" t="s">
        <v>117</v>
      </c>
      <c r="C10" s="395" t="str">
        <f>①4年間収支計画表!C8</f>
        <v>東京　太郎</v>
      </c>
      <c r="J10" s="117" t="s">
        <v>161</v>
      </c>
      <c r="K10" s="444" t="s">
        <v>295</v>
      </c>
      <c r="L10" s="445" t="s">
        <v>300</v>
      </c>
      <c r="M10" s="446" t="s">
        <v>296</v>
      </c>
    </row>
    <row r="11" spans="1:13" ht="20.25" customHeight="1" thickBot="1">
      <c r="B11" s="136" t="s">
        <v>62</v>
      </c>
      <c r="C11" s="396"/>
      <c r="F11" s="135" t="s">
        <v>65</v>
      </c>
      <c r="J11" s="118" t="s">
        <v>160</v>
      </c>
      <c r="K11" s="447" t="s">
        <v>297</v>
      </c>
      <c r="L11" s="448"/>
      <c r="M11" s="449"/>
    </row>
    <row r="12" spans="1:13" ht="20.25" customHeight="1" thickBot="1">
      <c r="C12" s="397" t="s">
        <v>30</v>
      </c>
      <c r="D12" s="13" t="s">
        <v>46</v>
      </c>
      <c r="F12" s="62" t="s">
        <v>53</v>
      </c>
      <c r="G12" s="417" t="s">
        <v>56</v>
      </c>
      <c r="H12" s="15" t="s">
        <v>57</v>
      </c>
      <c r="J12" s="7"/>
      <c r="K12" s="7"/>
      <c r="L12" s="7"/>
      <c r="M12" s="7"/>
    </row>
    <row r="13" spans="1:13" ht="20.25" customHeight="1" thickBot="1">
      <c r="B13" s="49" t="s">
        <v>47</v>
      </c>
      <c r="C13" s="475">
        <f>G21</f>
        <v>703500</v>
      </c>
      <c r="D13" s="17">
        <f>C13</f>
        <v>703500</v>
      </c>
      <c r="F13" s="248" t="s">
        <v>54</v>
      </c>
      <c r="G13" s="418">
        <v>30000</v>
      </c>
      <c r="H13" s="355">
        <v>15000</v>
      </c>
      <c r="L13" s="131" t="s">
        <v>165</v>
      </c>
      <c r="M13" s="450" t="s">
        <v>298</v>
      </c>
    </row>
    <row r="14" spans="1:13" ht="20.25" customHeight="1" thickBot="1">
      <c r="B14" s="49" t="s">
        <v>15</v>
      </c>
      <c r="C14" s="398">
        <f>C35</f>
        <v>120000</v>
      </c>
      <c r="D14" s="18">
        <f>D35</f>
        <v>115000</v>
      </c>
      <c r="F14" s="248" t="s">
        <v>61</v>
      </c>
      <c r="G14" s="418">
        <v>20000</v>
      </c>
      <c r="H14" s="355">
        <v>20000</v>
      </c>
    </row>
    <row r="15" spans="1:13" ht="20.25" customHeight="1" thickBot="1">
      <c r="B15" s="49" t="s">
        <v>16</v>
      </c>
      <c r="C15" s="398">
        <f>C60</f>
        <v>183000</v>
      </c>
      <c r="D15" s="18">
        <f>D60</f>
        <v>187245</v>
      </c>
      <c r="F15" s="248" t="s">
        <v>263</v>
      </c>
      <c r="G15" s="418">
        <v>600000</v>
      </c>
      <c r="H15" s="355">
        <v>530000</v>
      </c>
      <c r="J15" s="154" t="s">
        <v>173</v>
      </c>
      <c r="K15" s="357" t="s">
        <v>262</v>
      </c>
    </row>
    <row r="16" spans="1:13" ht="20.25" customHeight="1">
      <c r="A16" s="2"/>
      <c r="B16" s="50" t="s">
        <v>48</v>
      </c>
      <c r="C16" s="399">
        <f>C13+C14-C15</f>
        <v>640500</v>
      </c>
      <c r="D16" s="376">
        <f>D13+D14-D15</f>
        <v>631255</v>
      </c>
      <c r="E16" s="63"/>
      <c r="F16" s="248" t="s">
        <v>264</v>
      </c>
      <c r="G16" s="418">
        <v>50000</v>
      </c>
      <c r="H16" s="355">
        <v>55000</v>
      </c>
    </row>
    <row r="17" spans="1:13" ht="20.25" customHeight="1" thickBot="1">
      <c r="A17" s="21"/>
      <c r="B17" s="50" t="s">
        <v>80</v>
      </c>
      <c r="C17" s="400">
        <f>C14-C15</f>
        <v>-63000</v>
      </c>
      <c r="D17" s="22">
        <f>D14-D15</f>
        <v>-72245</v>
      </c>
      <c r="E17" s="63"/>
      <c r="F17" s="248" t="s">
        <v>258</v>
      </c>
      <c r="G17" s="418">
        <v>3500</v>
      </c>
      <c r="H17" s="355">
        <v>2000</v>
      </c>
    </row>
    <row r="18" spans="1:13" ht="20.25" customHeight="1" thickBot="1">
      <c r="A18" s="21"/>
      <c r="B18" s="50"/>
      <c r="C18" s="401"/>
      <c r="D18" s="137"/>
      <c r="E18" s="63"/>
      <c r="F18" s="250"/>
      <c r="G18" s="419"/>
      <c r="H18" s="356"/>
    </row>
    <row r="19" spans="1:13" ht="20.25" customHeight="1">
      <c r="A19" s="21"/>
      <c r="B19" s="50"/>
      <c r="C19" s="401"/>
      <c r="D19" s="137"/>
      <c r="E19" s="63"/>
      <c r="F19" s="250"/>
      <c r="G19" s="419"/>
      <c r="H19" s="356"/>
      <c r="J19" s="358" t="s">
        <v>176</v>
      </c>
      <c r="K19" s="359"/>
      <c r="L19" s="359"/>
      <c r="M19" s="360"/>
    </row>
    <row r="20" spans="1:13" ht="20.25" customHeight="1" thickBot="1">
      <c r="A20" s="21"/>
      <c r="B20" s="51"/>
      <c r="C20" s="66"/>
      <c r="D20" s="20"/>
      <c r="E20" s="63"/>
      <c r="F20" s="252"/>
      <c r="G20" s="419"/>
      <c r="H20" s="356"/>
      <c r="J20" s="587" t="s">
        <v>314</v>
      </c>
      <c r="K20" s="588"/>
      <c r="L20" s="588"/>
      <c r="M20" s="589"/>
    </row>
    <row r="21" spans="1:13" ht="20.25" customHeight="1" thickBot="1">
      <c r="A21" s="21"/>
      <c r="B21" s="51"/>
      <c r="C21" s="66"/>
      <c r="D21" s="20"/>
      <c r="E21" s="63"/>
      <c r="F21" s="64" t="s">
        <v>49</v>
      </c>
      <c r="G21" s="420">
        <f>SUM(G13:G20)</f>
        <v>703500</v>
      </c>
      <c r="H21" s="377">
        <f>SUM(H13:H20)</f>
        <v>622000</v>
      </c>
      <c r="J21" s="587"/>
      <c r="K21" s="588"/>
      <c r="L21" s="588"/>
      <c r="M21" s="589"/>
    </row>
    <row r="22" spans="1:13" ht="20.25" customHeight="1">
      <c r="A22" s="21"/>
      <c r="B22" s="51"/>
      <c r="C22" s="66"/>
      <c r="D22" s="20"/>
      <c r="E22" s="63"/>
      <c r="F22" s="64"/>
      <c r="G22" s="421"/>
      <c r="H22" s="378"/>
      <c r="J22" s="587"/>
      <c r="K22" s="588"/>
      <c r="L22" s="588"/>
      <c r="M22" s="589"/>
    </row>
    <row r="23" spans="1:13" ht="20.25" customHeight="1" thickBot="1">
      <c r="A23" s="21"/>
      <c r="B23" s="51"/>
      <c r="C23" s="66"/>
      <c r="D23" s="20"/>
      <c r="E23" s="63"/>
      <c r="F23" s="64"/>
      <c r="G23" s="421"/>
      <c r="H23" s="316"/>
      <c r="J23" s="587"/>
      <c r="K23" s="588"/>
      <c r="L23" s="588"/>
      <c r="M23" s="589"/>
    </row>
    <row r="24" spans="1:13" ht="20.25" customHeight="1" thickBot="1">
      <c r="A24" s="21"/>
      <c r="B24" s="51"/>
      <c r="C24" s="66"/>
      <c r="D24" s="20"/>
      <c r="E24" s="63"/>
      <c r="G24" s="382" t="s">
        <v>226</v>
      </c>
      <c r="H24" s="153">
        <f ca="1">SUMIF(E83:F166,K85,D83:D166)</f>
        <v>17600</v>
      </c>
      <c r="J24" s="587"/>
      <c r="K24" s="588"/>
      <c r="L24" s="588"/>
      <c r="M24" s="589"/>
    </row>
    <row r="25" spans="1:13" ht="20.25" customHeight="1">
      <c r="A25" s="21"/>
      <c r="B25" s="51"/>
      <c r="C25" s="66"/>
      <c r="D25" s="20"/>
      <c r="E25" s="63"/>
      <c r="F25" s="64"/>
      <c r="G25" s="422"/>
      <c r="H25" s="72"/>
      <c r="J25" s="590" t="s">
        <v>312</v>
      </c>
      <c r="K25" s="591"/>
      <c r="L25" s="591"/>
      <c r="M25" s="592"/>
    </row>
    <row r="26" spans="1:13" ht="33.75" customHeight="1" thickBot="1">
      <c r="A26" s="21"/>
      <c r="B26" s="135" t="s">
        <v>63</v>
      </c>
      <c r="E26" s="65"/>
      <c r="F26" s="135" t="s">
        <v>66</v>
      </c>
      <c r="G26" s="65"/>
      <c r="J26" s="590"/>
      <c r="K26" s="591"/>
      <c r="L26" s="591"/>
      <c r="M26" s="592"/>
    </row>
    <row r="27" spans="1:13" ht="21" customHeight="1" thickBot="1">
      <c r="A27" s="2"/>
      <c r="B27" s="385" t="s">
        <v>12</v>
      </c>
      <c r="C27" s="60" t="s">
        <v>30</v>
      </c>
      <c r="D27" s="23" t="s">
        <v>46</v>
      </c>
      <c r="E27" s="65"/>
      <c r="F27" s="14" t="s">
        <v>59</v>
      </c>
      <c r="G27" s="423" t="s">
        <v>264</v>
      </c>
      <c r="J27" s="590"/>
      <c r="K27" s="591"/>
      <c r="L27" s="591"/>
      <c r="M27" s="592"/>
    </row>
    <row r="28" spans="1:13" ht="21" customHeight="1">
      <c r="A28" s="6"/>
      <c r="B28" s="52" t="s">
        <v>245</v>
      </c>
      <c r="C28" s="402">
        <v>60000</v>
      </c>
      <c r="D28" s="24">
        <f>SUMIF($C$66:$C$76,B28,$D$66:$D$76)</f>
        <v>60000</v>
      </c>
      <c r="E28" s="65"/>
      <c r="F28" s="25" t="s">
        <v>43</v>
      </c>
      <c r="G28" s="424" t="s">
        <v>276</v>
      </c>
      <c r="J28" s="457" t="s">
        <v>179</v>
      </c>
      <c r="K28" s="368"/>
      <c r="L28" s="368"/>
      <c r="M28" s="369"/>
    </row>
    <row r="29" spans="1:13" ht="21" customHeight="1">
      <c r="A29" s="6"/>
      <c r="B29" s="53" t="s">
        <v>55</v>
      </c>
      <c r="C29" s="403">
        <v>0</v>
      </c>
      <c r="D29" s="26">
        <f t="shared" ref="D29:D34" si="0">SUMIF($C$66:$C$76,B29,$D$66:$D$76)</f>
        <v>0</v>
      </c>
      <c r="E29" s="65"/>
      <c r="F29" s="25" t="s">
        <v>60</v>
      </c>
      <c r="G29" s="425">
        <v>5000</v>
      </c>
      <c r="J29" s="458" t="s">
        <v>180</v>
      </c>
      <c r="K29" s="368"/>
      <c r="L29" s="368"/>
      <c r="M29" s="369"/>
    </row>
    <row r="30" spans="1:13" ht="21" customHeight="1">
      <c r="A30" s="6"/>
      <c r="B30" s="54" t="s">
        <v>10</v>
      </c>
      <c r="C30" s="404">
        <v>60000</v>
      </c>
      <c r="D30" s="26">
        <f t="shared" si="0"/>
        <v>55000</v>
      </c>
      <c r="E30" s="65"/>
      <c r="F30" s="25" t="s">
        <v>74</v>
      </c>
      <c r="G30" s="426"/>
      <c r="J30" s="459" t="s">
        <v>190</v>
      </c>
      <c r="K30" s="368"/>
      <c r="L30" s="368"/>
      <c r="M30" s="369"/>
    </row>
    <row r="31" spans="1:13" ht="21" customHeight="1" thickBot="1">
      <c r="A31" s="6"/>
      <c r="B31" s="55" t="s">
        <v>171</v>
      </c>
      <c r="C31" s="405">
        <v>0</v>
      </c>
      <c r="D31" s="26">
        <f t="shared" si="0"/>
        <v>0</v>
      </c>
      <c r="E31" s="65"/>
      <c r="F31" s="68" t="s">
        <v>123</v>
      </c>
      <c r="G31" s="427">
        <v>55000</v>
      </c>
      <c r="J31" s="590" t="s">
        <v>307</v>
      </c>
      <c r="K31" s="591"/>
      <c r="L31" s="591"/>
      <c r="M31" s="592"/>
    </row>
    <row r="32" spans="1:13" ht="21" customHeight="1" thickBot="1">
      <c r="A32" s="6"/>
      <c r="B32" s="55"/>
      <c r="C32" s="405"/>
      <c r="D32" s="26">
        <f t="shared" si="0"/>
        <v>0</v>
      </c>
      <c r="E32" s="65"/>
      <c r="F32" s="2"/>
      <c r="J32" s="593"/>
      <c r="K32" s="594"/>
      <c r="L32" s="594"/>
      <c r="M32" s="595"/>
    </row>
    <row r="33" spans="1:11" ht="21" customHeight="1">
      <c r="A33" s="6"/>
      <c r="B33" s="55"/>
      <c r="C33" s="405"/>
      <c r="D33" s="26">
        <f t="shared" si="0"/>
        <v>0</v>
      </c>
      <c r="E33" s="65"/>
      <c r="F33" s="2"/>
    </row>
    <row r="34" spans="1:11" ht="21" customHeight="1" thickBot="1">
      <c r="A34" s="6"/>
      <c r="B34" s="56"/>
      <c r="C34" s="406"/>
      <c r="D34" s="27">
        <f t="shared" si="0"/>
        <v>0</v>
      </c>
      <c r="E34" s="65"/>
      <c r="F34" s="2"/>
    </row>
    <row r="35" spans="1:11" ht="21" customHeight="1" thickBot="1">
      <c r="A35" s="6"/>
      <c r="B35" s="57" t="s">
        <v>49</v>
      </c>
      <c r="C35" s="407">
        <f>SUM(C28:C34)</f>
        <v>120000</v>
      </c>
      <c r="D35" s="28">
        <f>SUM(D28:D34)</f>
        <v>115000</v>
      </c>
      <c r="E35" s="65"/>
      <c r="F35" s="65"/>
      <c r="G35" s="65"/>
    </row>
    <row r="36" spans="1:11" ht="21" customHeight="1">
      <c r="A36" s="6"/>
      <c r="B36" s="2"/>
      <c r="C36" s="66"/>
      <c r="E36" s="7"/>
      <c r="F36" s="65"/>
      <c r="G36" s="65"/>
    </row>
    <row r="37" spans="1:11" ht="22.5" customHeight="1">
      <c r="A37" s="6"/>
      <c r="B37" s="51"/>
      <c r="D37" s="7"/>
      <c r="E37" s="65"/>
      <c r="F37" s="65"/>
      <c r="G37" s="65"/>
      <c r="J37" s="7"/>
      <c r="K37" s="20"/>
    </row>
    <row r="38" spans="1:11" ht="32.25" customHeight="1" thickBot="1">
      <c r="B38" s="135" t="s">
        <v>64</v>
      </c>
      <c r="H38" s="1"/>
    </row>
    <row r="39" spans="1:11" ht="22.5" customHeight="1" thickBot="1">
      <c r="B39" s="124" t="s">
        <v>12</v>
      </c>
      <c r="C39" s="429" t="s">
        <v>30</v>
      </c>
      <c r="D39" s="29" t="s">
        <v>46</v>
      </c>
      <c r="E39" s="561" t="s">
        <v>58</v>
      </c>
      <c r="F39" s="561"/>
      <c r="G39" s="562" t="s">
        <v>73</v>
      </c>
      <c r="H39" s="563"/>
    </row>
    <row r="40" spans="1:11" ht="17.25" customHeight="1">
      <c r="B40" s="126" t="str">
        <f>J83</f>
        <v>学費</v>
      </c>
      <c r="C40" s="408">
        <v>0</v>
      </c>
      <c r="D40" s="123">
        <f t="shared" ref="D40:D58" si="1">SUMIF($C$83:$C$166,B40,$D$83:$D$166)</f>
        <v>0</v>
      </c>
      <c r="E40" s="564"/>
      <c r="F40" s="564"/>
      <c r="G40" s="565"/>
      <c r="H40" s="566"/>
    </row>
    <row r="41" spans="1:11" ht="17.25" customHeight="1">
      <c r="B41" s="127" t="str">
        <f t="shared" ref="B41:B55" si="2">J84</f>
        <v>教材費・その他学校関係</v>
      </c>
      <c r="C41" s="409">
        <v>20000</v>
      </c>
      <c r="D41" s="121">
        <f t="shared" si="1"/>
        <v>10100</v>
      </c>
      <c r="E41" s="567"/>
      <c r="F41" s="567"/>
      <c r="G41" s="568"/>
      <c r="H41" s="569"/>
    </row>
    <row r="42" spans="1:11" ht="17.25" customHeight="1">
      <c r="B42" s="127" t="str">
        <f t="shared" si="2"/>
        <v>定期券・その他交通費</v>
      </c>
      <c r="C42" s="409">
        <v>24000</v>
      </c>
      <c r="D42" s="121">
        <f t="shared" si="1"/>
        <v>24000</v>
      </c>
      <c r="E42" s="567"/>
      <c r="F42" s="567"/>
      <c r="G42" s="568" t="s">
        <v>303</v>
      </c>
      <c r="H42" s="569"/>
    </row>
    <row r="43" spans="1:11" ht="17.25" customHeight="1">
      <c r="B43" s="127" t="str">
        <f t="shared" si="2"/>
        <v>国民健康保険</v>
      </c>
      <c r="C43" s="409">
        <v>5000</v>
      </c>
      <c r="D43" s="121">
        <f t="shared" si="1"/>
        <v>0</v>
      </c>
      <c r="E43" s="567"/>
      <c r="F43" s="567"/>
      <c r="G43" s="568"/>
      <c r="H43" s="569"/>
    </row>
    <row r="44" spans="1:11" ht="17.25" customHeight="1">
      <c r="B44" s="127" t="str">
        <f t="shared" si="2"/>
        <v>家具・家電</v>
      </c>
      <c r="C44" s="409">
        <v>0</v>
      </c>
      <c r="D44" s="121">
        <f t="shared" si="1"/>
        <v>12000</v>
      </c>
      <c r="E44" s="567"/>
      <c r="F44" s="567"/>
      <c r="G44" s="568" t="s">
        <v>309</v>
      </c>
      <c r="H44" s="569"/>
    </row>
    <row r="45" spans="1:11" ht="17.25" customHeight="1">
      <c r="B45" s="127" t="str">
        <f t="shared" si="2"/>
        <v>引越費用</v>
      </c>
      <c r="C45" s="409">
        <v>0</v>
      </c>
      <c r="D45" s="121">
        <f t="shared" si="1"/>
        <v>0</v>
      </c>
      <c r="E45" s="567"/>
      <c r="F45" s="567"/>
      <c r="G45" s="568"/>
      <c r="H45" s="569"/>
    </row>
    <row r="46" spans="1:11" ht="17.25" customHeight="1">
      <c r="B46" s="127" t="str">
        <f t="shared" si="2"/>
        <v>敷金礼金・家賃更新</v>
      </c>
      <c r="C46" s="409">
        <v>0</v>
      </c>
      <c r="D46" s="121">
        <f t="shared" si="1"/>
        <v>0</v>
      </c>
      <c r="E46" s="567"/>
      <c r="F46" s="567"/>
      <c r="G46" s="568"/>
      <c r="H46" s="569"/>
    </row>
    <row r="47" spans="1:11" ht="17.25" customHeight="1">
      <c r="B47" s="127" t="str">
        <f t="shared" si="2"/>
        <v>家賃</v>
      </c>
      <c r="C47" s="409">
        <v>60000</v>
      </c>
      <c r="D47" s="121">
        <f t="shared" si="1"/>
        <v>60000</v>
      </c>
      <c r="E47" s="567"/>
      <c r="F47" s="567"/>
      <c r="G47" s="568"/>
      <c r="H47" s="569"/>
    </row>
    <row r="48" spans="1:11" ht="17.25" customHeight="1">
      <c r="B48" s="127" t="str">
        <f t="shared" si="2"/>
        <v>食費</v>
      </c>
      <c r="C48" s="409">
        <v>25000</v>
      </c>
      <c r="D48" s="121">
        <f t="shared" si="1"/>
        <v>30015</v>
      </c>
      <c r="E48" s="567"/>
      <c r="F48" s="567"/>
      <c r="G48" s="568" t="s">
        <v>310</v>
      </c>
      <c r="H48" s="569"/>
    </row>
    <row r="49" spans="1:11" s="30" customFormat="1" ht="17.25" customHeight="1">
      <c r="A49" s="10"/>
      <c r="B49" s="127" t="str">
        <f t="shared" si="2"/>
        <v>日用品</v>
      </c>
      <c r="C49" s="409">
        <v>5000</v>
      </c>
      <c r="D49" s="121">
        <f t="shared" si="1"/>
        <v>8610</v>
      </c>
      <c r="E49" s="567"/>
      <c r="F49" s="567"/>
      <c r="G49" s="568"/>
      <c r="H49" s="569"/>
      <c r="K49" s="2"/>
    </row>
    <row r="50" spans="1:11" s="30" customFormat="1" ht="17.25" customHeight="1">
      <c r="A50" s="10"/>
      <c r="B50" s="127" t="str">
        <f t="shared" si="2"/>
        <v>水道光熱費</v>
      </c>
      <c r="C50" s="409">
        <v>10000</v>
      </c>
      <c r="D50" s="121">
        <f t="shared" si="1"/>
        <v>13200</v>
      </c>
      <c r="E50" s="567"/>
      <c r="F50" s="567"/>
      <c r="G50" s="568"/>
      <c r="H50" s="569"/>
      <c r="K50" s="2"/>
    </row>
    <row r="51" spans="1:11" s="30" customFormat="1" ht="17.25" customHeight="1">
      <c r="A51" s="10"/>
      <c r="B51" s="127" t="str">
        <f t="shared" si="2"/>
        <v>通信費</v>
      </c>
      <c r="C51" s="409">
        <v>10000</v>
      </c>
      <c r="D51" s="121">
        <f t="shared" si="1"/>
        <v>8000</v>
      </c>
      <c r="E51" s="567"/>
      <c r="F51" s="567"/>
      <c r="G51" s="568"/>
      <c r="H51" s="569"/>
      <c r="K51" s="2"/>
    </row>
    <row r="52" spans="1:11" s="30" customFormat="1" ht="17.5">
      <c r="A52" s="10"/>
      <c r="B52" s="127" t="str">
        <f t="shared" si="2"/>
        <v>被服費</v>
      </c>
      <c r="C52" s="409">
        <v>10000</v>
      </c>
      <c r="D52" s="121">
        <f t="shared" si="1"/>
        <v>10500</v>
      </c>
      <c r="E52" s="567" t="s">
        <v>301</v>
      </c>
      <c r="F52" s="567"/>
      <c r="G52" s="568" t="s">
        <v>313</v>
      </c>
      <c r="H52" s="569"/>
      <c r="K52" s="2"/>
    </row>
    <row r="53" spans="1:11" s="30" customFormat="1" ht="17.25" customHeight="1">
      <c r="A53" s="10"/>
      <c r="B53" s="127" t="str">
        <f t="shared" si="2"/>
        <v>交際費・趣味・娯楽</v>
      </c>
      <c r="C53" s="409">
        <v>10000</v>
      </c>
      <c r="D53" s="121">
        <f t="shared" si="1"/>
        <v>10820</v>
      </c>
      <c r="E53" s="567"/>
      <c r="F53" s="567"/>
      <c r="G53" s="568" t="s">
        <v>302</v>
      </c>
      <c r="H53" s="569"/>
      <c r="K53" s="2"/>
    </row>
    <row r="54" spans="1:11" s="30" customFormat="1" ht="17.25" customHeight="1">
      <c r="A54" s="10"/>
      <c r="B54" s="127" t="str">
        <f t="shared" si="2"/>
        <v>医療費</v>
      </c>
      <c r="C54" s="409">
        <v>1000</v>
      </c>
      <c r="D54" s="121">
        <f t="shared" si="1"/>
        <v>0</v>
      </c>
      <c r="E54" s="567"/>
      <c r="F54" s="567"/>
      <c r="G54" s="568"/>
      <c r="H54" s="569"/>
      <c r="K54" s="2"/>
    </row>
    <row r="55" spans="1:11" s="30" customFormat="1" ht="17.25" customHeight="1">
      <c r="A55" s="10"/>
      <c r="B55" s="127" t="str">
        <f t="shared" si="2"/>
        <v>臨時支出</v>
      </c>
      <c r="C55" s="409">
        <v>3000</v>
      </c>
      <c r="D55" s="121">
        <f t="shared" si="1"/>
        <v>0</v>
      </c>
      <c r="E55" s="567"/>
      <c r="F55" s="567"/>
      <c r="G55" s="568" t="s">
        <v>311</v>
      </c>
      <c r="H55" s="569"/>
      <c r="K55" s="2"/>
    </row>
    <row r="56" spans="1:11" s="30" customFormat="1" ht="17.25" customHeight="1">
      <c r="A56" s="10"/>
      <c r="B56" s="127" t="str">
        <f>J99&amp;""</f>
        <v>使途不明金</v>
      </c>
      <c r="C56" s="409"/>
      <c r="D56" s="121">
        <f t="shared" si="1"/>
        <v>0</v>
      </c>
      <c r="E56" s="567"/>
      <c r="F56" s="567"/>
      <c r="G56" s="568"/>
      <c r="H56" s="569"/>
      <c r="K56" s="2"/>
    </row>
    <row r="57" spans="1:11" s="30" customFormat="1" ht="17.25" customHeight="1">
      <c r="A57" s="10"/>
      <c r="B57" s="127" t="str">
        <f>J100&amp;""</f>
        <v/>
      </c>
      <c r="C57" s="409"/>
      <c r="D57" s="121">
        <f t="shared" si="1"/>
        <v>0</v>
      </c>
      <c r="E57" s="567"/>
      <c r="F57" s="567"/>
      <c r="G57" s="568"/>
      <c r="H57" s="569"/>
      <c r="K57" s="2"/>
    </row>
    <row r="58" spans="1:11" s="30" customFormat="1" ht="17.25" customHeight="1">
      <c r="A58" s="10"/>
      <c r="B58" s="127" t="str">
        <f>J101&amp;""</f>
        <v/>
      </c>
      <c r="C58" s="409"/>
      <c r="D58" s="121">
        <f t="shared" si="1"/>
        <v>0</v>
      </c>
      <c r="E58" s="567"/>
      <c r="F58" s="567"/>
      <c r="G58" s="568"/>
      <c r="H58" s="569"/>
      <c r="K58" s="2"/>
    </row>
    <row r="59" spans="1:11" s="30" customFormat="1" ht="17.25" customHeight="1" thickBot="1">
      <c r="B59" s="128" t="str">
        <f>J102&amp;""</f>
        <v/>
      </c>
      <c r="C59" s="410"/>
      <c r="D59" s="122">
        <f>SUMIF($C$83:$C$166,B59,$D$83:$D$166)</f>
        <v>0</v>
      </c>
      <c r="E59" s="572"/>
      <c r="F59" s="572"/>
      <c r="G59" s="573"/>
      <c r="H59" s="574"/>
      <c r="K59" s="2"/>
    </row>
    <row r="60" spans="1:11" s="30" customFormat="1" ht="24.75" customHeight="1" thickBot="1">
      <c r="B60" s="57" t="s">
        <v>49</v>
      </c>
      <c r="C60" s="407">
        <f>SUM(C40:C59)</f>
        <v>183000</v>
      </c>
      <c r="D60" s="28">
        <f>SUM(D40:D59)</f>
        <v>187245</v>
      </c>
      <c r="E60" s="66"/>
      <c r="F60" s="66"/>
      <c r="G60" s="66"/>
      <c r="K60" s="2"/>
    </row>
    <row r="61" spans="1:11" s="30" customFormat="1" ht="17.25" customHeight="1">
      <c r="B61" s="58"/>
      <c r="C61" s="59"/>
      <c r="E61" s="59"/>
      <c r="F61" s="59"/>
      <c r="G61" s="59"/>
      <c r="K61" s="2"/>
    </row>
    <row r="62" spans="1:11" s="30" customFormat="1" ht="16.5" customHeight="1">
      <c r="A62" s="10"/>
      <c r="B62" s="59"/>
      <c r="C62" s="59"/>
      <c r="E62" s="59"/>
      <c r="F62" s="59"/>
      <c r="G62" s="59"/>
    </row>
    <row r="63" spans="1:11" s="30" customFormat="1" ht="30" customHeight="1">
      <c r="A63" s="10"/>
      <c r="B63" s="135" t="s">
        <v>94</v>
      </c>
      <c r="C63" s="59"/>
      <c r="E63" s="59"/>
      <c r="F63" s="59"/>
      <c r="G63" s="59"/>
    </row>
    <row r="64" spans="1:11" s="30" customFormat="1" ht="27" customHeight="1" thickBot="1">
      <c r="A64" s="10"/>
      <c r="B64" s="138" t="s">
        <v>67</v>
      </c>
      <c r="C64" s="59"/>
      <c r="E64" s="59"/>
      <c r="F64" s="59"/>
      <c r="G64" s="59"/>
    </row>
    <row r="65" spans="1:10" s="30" customFormat="1" ht="17.25" customHeight="1" thickBot="1">
      <c r="A65" s="10"/>
      <c r="B65" s="60" t="s">
        <v>50</v>
      </c>
      <c r="C65" s="411" t="s">
        <v>12</v>
      </c>
      <c r="D65" s="29" t="s">
        <v>51</v>
      </c>
      <c r="E65" s="575" t="s">
        <v>7</v>
      </c>
      <c r="F65" s="576"/>
      <c r="G65" s="576"/>
      <c r="H65" s="577"/>
      <c r="J65" s="71" t="s">
        <v>125</v>
      </c>
    </row>
    <row r="66" spans="1:10" s="30" customFormat="1" ht="17.25" customHeight="1">
      <c r="A66" s="10"/>
      <c r="B66" s="259">
        <v>44661</v>
      </c>
      <c r="C66" s="412" t="s">
        <v>299</v>
      </c>
      <c r="D66" s="451">
        <v>20000</v>
      </c>
      <c r="E66" s="578" t="s">
        <v>277</v>
      </c>
      <c r="F66" s="578"/>
      <c r="G66" s="578"/>
      <c r="H66" s="579"/>
      <c r="J66" s="70" t="s">
        <v>299</v>
      </c>
    </row>
    <row r="67" spans="1:10" s="30" customFormat="1" ht="17.25" customHeight="1">
      <c r="A67" s="10"/>
      <c r="B67" s="260">
        <v>44666</v>
      </c>
      <c r="C67" s="412" t="s">
        <v>299</v>
      </c>
      <c r="D67" s="452">
        <v>20000</v>
      </c>
      <c r="E67" s="580" t="s">
        <v>278</v>
      </c>
      <c r="F67" s="580"/>
      <c r="G67" s="580"/>
      <c r="H67" s="581"/>
      <c r="J67" s="70" t="s">
        <v>55</v>
      </c>
    </row>
    <row r="68" spans="1:10" s="30" customFormat="1" ht="17.25" customHeight="1">
      <c r="A68" s="10"/>
      <c r="B68" s="260">
        <v>44676</v>
      </c>
      <c r="C68" s="412" t="s">
        <v>191</v>
      </c>
      <c r="D68" s="452">
        <v>30000</v>
      </c>
      <c r="E68" s="580" t="s">
        <v>96</v>
      </c>
      <c r="F68" s="580"/>
      <c r="G68" s="580"/>
      <c r="H68" s="581"/>
      <c r="J68" s="70" t="s">
        <v>10</v>
      </c>
    </row>
    <row r="69" spans="1:10" s="30" customFormat="1" ht="17.25" customHeight="1">
      <c r="A69" s="10"/>
      <c r="B69" s="260">
        <v>44678</v>
      </c>
      <c r="C69" s="412" t="s">
        <v>299</v>
      </c>
      <c r="D69" s="452">
        <v>20000</v>
      </c>
      <c r="E69" s="580" t="s">
        <v>279</v>
      </c>
      <c r="F69" s="580"/>
      <c r="G69" s="580"/>
      <c r="H69" s="581"/>
      <c r="J69" s="70" t="s">
        <v>35</v>
      </c>
    </row>
    <row r="70" spans="1:10" s="30" customFormat="1" ht="17.25" customHeight="1">
      <c r="A70" s="10"/>
      <c r="B70" s="260">
        <v>44681</v>
      </c>
      <c r="C70" s="413" t="s">
        <v>10</v>
      </c>
      <c r="D70" s="452">
        <v>25000</v>
      </c>
      <c r="E70" s="580" t="s">
        <v>150</v>
      </c>
      <c r="F70" s="580"/>
      <c r="G70" s="580"/>
      <c r="H70" s="581"/>
      <c r="J70" s="390"/>
    </row>
    <row r="71" spans="1:10" ht="17.25" customHeight="1">
      <c r="B71" s="260"/>
      <c r="C71" s="413"/>
      <c r="D71" s="452"/>
      <c r="E71" s="580"/>
      <c r="F71" s="580"/>
      <c r="G71" s="580"/>
      <c r="H71" s="581"/>
      <c r="J71" s="261"/>
    </row>
    <row r="72" spans="1:10" ht="17.25" customHeight="1">
      <c r="B72" s="260"/>
      <c r="C72" s="413"/>
      <c r="D72" s="452"/>
      <c r="E72" s="580"/>
      <c r="F72" s="580"/>
      <c r="G72" s="580"/>
      <c r="H72" s="581"/>
      <c r="J72" s="261"/>
    </row>
    <row r="73" spans="1:10" ht="17.25" customHeight="1">
      <c r="B73" s="260"/>
      <c r="C73" s="413"/>
      <c r="D73" s="452"/>
      <c r="E73" s="580"/>
      <c r="F73" s="580"/>
      <c r="G73" s="580"/>
      <c r="H73" s="581"/>
    </row>
    <row r="74" spans="1:10" ht="17.25" customHeight="1">
      <c r="B74" s="260"/>
      <c r="C74" s="413"/>
      <c r="D74" s="452"/>
      <c r="E74" s="580"/>
      <c r="F74" s="580"/>
      <c r="G74" s="580"/>
      <c r="H74" s="581"/>
    </row>
    <row r="75" spans="1:10" ht="17.25" customHeight="1">
      <c r="B75" s="260"/>
      <c r="C75" s="413"/>
      <c r="D75" s="452"/>
      <c r="E75" s="580"/>
      <c r="F75" s="580"/>
      <c r="G75" s="580"/>
      <c r="H75" s="581"/>
    </row>
    <row r="76" spans="1:10" ht="17.25" customHeight="1" thickBot="1">
      <c r="B76" s="262"/>
      <c r="C76" s="414"/>
      <c r="D76" s="453"/>
      <c r="E76" s="582"/>
      <c r="F76" s="582"/>
      <c r="G76" s="582"/>
      <c r="H76" s="583"/>
    </row>
    <row r="77" spans="1:10" ht="27.75" customHeight="1" thickBot="1">
      <c r="B77" s="51"/>
      <c r="C77" s="415" t="s">
        <v>49</v>
      </c>
      <c r="D77" s="28">
        <f>SUM(D66:D76)</f>
        <v>115000</v>
      </c>
      <c r="E77" s="66"/>
      <c r="F77" s="66"/>
      <c r="G77" s="66"/>
      <c r="H77" s="7"/>
    </row>
    <row r="78" spans="1:10" ht="27.75" customHeight="1">
      <c r="B78" s="51"/>
      <c r="C78" s="415"/>
      <c r="D78" s="20"/>
      <c r="E78" s="66"/>
      <c r="F78" s="66"/>
      <c r="G78" s="66"/>
      <c r="H78" s="7"/>
    </row>
    <row r="79" spans="1:10" ht="27.75" customHeight="1">
      <c r="B79" s="51"/>
      <c r="C79" s="415"/>
      <c r="D79" s="20"/>
      <c r="E79" s="66"/>
      <c r="F79" s="66"/>
      <c r="G79" s="66"/>
      <c r="H79" s="7"/>
    </row>
    <row r="80" spans="1:10" ht="17.25" customHeight="1">
      <c r="B80" s="51"/>
      <c r="C80" s="66"/>
      <c r="D80" s="7"/>
      <c r="E80" s="66"/>
      <c r="F80" s="66"/>
      <c r="G80" s="66"/>
      <c r="H80" s="7"/>
    </row>
    <row r="81" spans="1:12" ht="29.25" customHeight="1" thickBot="1">
      <c r="B81" s="138" t="s">
        <v>68</v>
      </c>
      <c r="C81" s="66"/>
      <c r="D81" s="7"/>
      <c r="E81" s="66"/>
      <c r="F81" s="66"/>
      <c r="G81" s="66"/>
      <c r="H81" s="7"/>
    </row>
    <row r="82" spans="1:12" s="30" customFormat="1" ht="17.25" customHeight="1" thickBot="1">
      <c r="A82" s="10"/>
      <c r="B82" s="60" t="s">
        <v>50</v>
      </c>
      <c r="C82" s="411" t="s">
        <v>12</v>
      </c>
      <c r="D82" s="388" t="s">
        <v>51</v>
      </c>
      <c r="E82" s="575" t="s">
        <v>221</v>
      </c>
      <c r="F82" s="577"/>
      <c r="G82" s="429" t="s">
        <v>7</v>
      </c>
      <c r="H82" s="23" t="s">
        <v>52</v>
      </c>
      <c r="J82" s="71" t="s">
        <v>125</v>
      </c>
      <c r="K82" s="71" t="s">
        <v>222</v>
      </c>
    </row>
    <row r="83" spans="1:12" ht="17.25" customHeight="1">
      <c r="B83" s="430">
        <v>44652</v>
      </c>
      <c r="C83" s="431" t="s">
        <v>248</v>
      </c>
      <c r="D83" s="432">
        <v>24000</v>
      </c>
      <c r="E83" s="584" t="s">
        <v>223</v>
      </c>
      <c r="F83" s="584"/>
      <c r="G83" s="433" t="s">
        <v>281</v>
      </c>
      <c r="H83" s="434" t="s">
        <v>304</v>
      </c>
      <c r="I83" s="30"/>
      <c r="J83" s="379" t="s">
        <v>5</v>
      </c>
      <c r="K83" s="379" t="s">
        <v>223</v>
      </c>
      <c r="L83" s="61" t="s">
        <v>260</v>
      </c>
    </row>
    <row r="84" spans="1:12" ht="17.25" customHeight="1">
      <c r="B84" s="260">
        <v>44652</v>
      </c>
      <c r="C84" s="413" t="s">
        <v>253</v>
      </c>
      <c r="D84" s="435">
        <v>2380</v>
      </c>
      <c r="E84" s="585" t="s">
        <v>223</v>
      </c>
      <c r="F84" s="585"/>
      <c r="G84" s="436" t="s">
        <v>150</v>
      </c>
      <c r="H84" s="437" t="s">
        <v>305</v>
      </c>
      <c r="I84" s="30"/>
      <c r="J84" s="379" t="s">
        <v>247</v>
      </c>
      <c r="K84" s="379" t="s">
        <v>224</v>
      </c>
      <c r="L84" s="383" t="s">
        <v>259</v>
      </c>
    </row>
    <row r="85" spans="1:12" ht="17.25" customHeight="1">
      <c r="B85" s="260">
        <v>44653</v>
      </c>
      <c r="C85" s="413" t="s">
        <v>166</v>
      </c>
      <c r="D85" s="435">
        <v>1560</v>
      </c>
      <c r="E85" s="585" t="s">
        <v>223</v>
      </c>
      <c r="F85" s="585"/>
      <c r="G85" s="436" t="s">
        <v>282</v>
      </c>
      <c r="H85" s="437" t="s">
        <v>305</v>
      </c>
      <c r="I85" s="30"/>
      <c r="J85" s="379" t="s">
        <v>248</v>
      </c>
      <c r="K85" s="379" t="s">
        <v>225</v>
      </c>
      <c r="L85" s="61" t="s">
        <v>261</v>
      </c>
    </row>
    <row r="86" spans="1:12" ht="17.25" customHeight="1">
      <c r="B86" s="260">
        <v>44654</v>
      </c>
      <c r="C86" s="413" t="s">
        <v>253</v>
      </c>
      <c r="D86" s="435">
        <v>972</v>
      </c>
      <c r="E86" s="585" t="s">
        <v>224</v>
      </c>
      <c r="F86" s="585"/>
      <c r="G86" s="436" t="s">
        <v>283</v>
      </c>
      <c r="H86" s="437" t="s">
        <v>305</v>
      </c>
      <c r="I86" s="30"/>
      <c r="J86" s="379" t="s">
        <v>3</v>
      </c>
    </row>
    <row r="87" spans="1:12" ht="17.25" customHeight="1">
      <c r="B87" s="260">
        <v>44677</v>
      </c>
      <c r="C87" s="413" t="s">
        <v>2</v>
      </c>
      <c r="D87" s="435">
        <v>8000</v>
      </c>
      <c r="E87" s="442" t="s">
        <v>223</v>
      </c>
      <c r="F87" s="442"/>
      <c r="G87" s="436" t="s">
        <v>286</v>
      </c>
      <c r="H87" s="437" t="s">
        <v>305</v>
      </c>
      <c r="I87" s="30"/>
      <c r="J87" s="379" t="s">
        <v>249</v>
      </c>
      <c r="K87" s="353"/>
    </row>
    <row r="88" spans="1:12" ht="17.25" customHeight="1">
      <c r="B88" s="260">
        <v>44655</v>
      </c>
      <c r="C88" s="413" t="s">
        <v>249</v>
      </c>
      <c r="D88" s="435">
        <v>12000</v>
      </c>
      <c r="E88" s="585" t="s">
        <v>225</v>
      </c>
      <c r="F88" s="585"/>
      <c r="G88" s="436" t="s">
        <v>284</v>
      </c>
      <c r="H88" s="437" t="s">
        <v>305</v>
      </c>
      <c r="J88" s="379" t="s">
        <v>250</v>
      </c>
      <c r="K88" s="354"/>
    </row>
    <row r="89" spans="1:12" ht="17.25" customHeight="1">
      <c r="B89" s="260">
        <v>44658</v>
      </c>
      <c r="C89" s="413" t="s">
        <v>253</v>
      </c>
      <c r="D89" s="435">
        <v>5845</v>
      </c>
      <c r="E89" s="442" t="s">
        <v>223</v>
      </c>
      <c r="F89" s="442"/>
      <c r="G89" s="436" t="s">
        <v>150</v>
      </c>
      <c r="H89" s="437" t="s">
        <v>305</v>
      </c>
      <c r="J89" s="379" t="s">
        <v>251</v>
      </c>
      <c r="K89" s="312"/>
    </row>
    <row r="90" spans="1:12" ht="17.25" customHeight="1">
      <c r="B90" s="260">
        <v>44659</v>
      </c>
      <c r="C90" s="413" t="s">
        <v>166</v>
      </c>
      <c r="D90" s="435">
        <v>1230</v>
      </c>
      <c r="E90" s="442" t="s">
        <v>223</v>
      </c>
      <c r="F90" s="442"/>
      <c r="G90" s="436" t="s">
        <v>289</v>
      </c>
      <c r="H90" s="437" t="s">
        <v>305</v>
      </c>
      <c r="J90" s="380" t="s">
        <v>252</v>
      </c>
      <c r="K90" s="11"/>
    </row>
    <row r="91" spans="1:12" ht="17.25" customHeight="1">
      <c r="B91" s="260">
        <v>44660</v>
      </c>
      <c r="C91" s="413" t="s">
        <v>254</v>
      </c>
      <c r="D91" s="435">
        <v>5500</v>
      </c>
      <c r="E91" s="442" t="s">
        <v>224</v>
      </c>
      <c r="F91" s="442"/>
      <c r="G91" s="436" t="s">
        <v>285</v>
      </c>
      <c r="H91" s="437" t="s">
        <v>306</v>
      </c>
      <c r="J91" s="380" t="s">
        <v>253</v>
      </c>
    </row>
    <row r="92" spans="1:12" ht="17.25" customHeight="1">
      <c r="B92" s="260">
        <v>44661</v>
      </c>
      <c r="C92" s="413" t="s">
        <v>253</v>
      </c>
      <c r="D92" s="435">
        <v>1200</v>
      </c>
      <c r="E92" s="442" t="s">
        <v>223</v>
      </c>
      <c r="F92" s="442"/>
      <c r="G92" s="436" t="s">
        <v>283</v>
      </c>
      <c r="H92" s="437" t="s">
        <v>306</v>
      </c>
      <c r="J92" s="380" t="s">
        <v>166</v>
      </c>
    </row>
    <row r="93" spans="1:12" ht="17.25" customHeight="1">
      <c r="B93" s="260">
        <v>44661</v>
      </c>
      <c r="C93" s="413" t="s">
        <v>0</v>
      </c>
      <c r="D93" s="435">
        <v>13200</v>
      </c>
      <c r="E93" s="442" t="s">
        <v>223</v>
      </c>
      <c r="F93" s="442"/>
      <c r="G93" s="436"/>
      <c r="H93" s="437" t="s">
        <v>305</v>
      </c>
      <c r="J93" s="379" t="s">
        <v>0</v>
      </c>
    </row>
    <row r="94" spans="1:12" ht="17.25" customHeight="1">
      <c r="B94" s="260">
        <v>44662</v>
      </c>
      <c r="C94" s="413" t="s">
        <v>247</v>
      </c>
      <c r="D94" s="435">
        <v>2100</v>
      </c>
      <c r="E94" s="442" t="s">
        <v>223</v>
      </c>
      <c r="F94" s="442"/>
      <c r="G94" s="436" t="s">
        <v>280</v>
      </c>
      <c r="H94" s="437" t="s">
        <v>305</v>
      </c>
      <c r="J94" s="380" t="s">
        <v>2</v>
      </c>
    </row>
    <row r="95" spans="1:12" ht="17.25" customHeight="1">
      <c r="B95" s="260">
        <v>44663</v>
      </c>
      <c r="C95" s="413" t="s">
        <v>102</v>
      </c>
      <c r="D95" s="435">
        <v>1200</v>
      </c>
      <c r="E95" s="442" t="s">
        <v>223</v>
      </c>
      <c r="F95" s="442"/>
      <c r="G95" s="436" t="s">
        <v>287</v>
      </c>
      <c r="H95" s="437" t="s">
        <v>304</v>
      </c>
      <c r="J95" s="380" t="s">
        <v>254</v>
      </c>
    </row>
    <row r="96" spans="1:12" ht="17.25" customHeight="1">
      <c r="B96" s="260">
        <v>44665</v>
      </c>
      <c r="C96" s="413" t="s">
        <v>253</v>
      </c>
      <c r="D96" s="435">
        <v>2200</v>
      </c>
      <c r="E96" s="442" t="s">
        <v>223</v>
      </c>
      <c r="F96" s="442"/>
      <c r="G96" s="436" t="s">
        <v>150</v>
      </c>
      <c r="H96" s="437" t="s">
        <v>305</v>
      </c>
      <c r="J96" s="380" t="s">
        <v>102</v>
      </c>
    </row>
    <row r="97" spans="2:11" ht="17.25" customHeight="1">
      <c r="B97" s="260">
        <v>44666</v>
      </c>
      <c r="C97" s="413" t="s">
        <v>247</v>
      </c>
      <c r="D97" s="435">
        <v>5500</v>
      </c>
      <c r="E97" s="442" t="s">
        <v>223</v>
      </c>
      <c r="F97" s="442"/>
      <c r="G97" s="436" t="s">
        <v>280</v>
      </c>
      <c r="H97" s="437" t="s">
        <v>305</v>
      </c>
      <c r="J97" s="380" t="s">
        <v>255</v>
      </c>
      <c r="K97" s="11"/>
    </row>
    <row r="98" spans="2:11" ht="17.25" customHeight="1">
      <c r="B98" s="260">
        <v>44667</v>
      </c>
      <c r="C98" s="413" t="s">
        <v>253</v>
      </c>
      <c r="D98" s="435">
        <v>630</v>
      </c>
      <c r="E98" s="442" t="s">
        <v>223</v>
      </c>
      <c r="F98" s="442"/>
      <c r="G98" s="436" t="s">
        <v>283</v>
      </c>
      <c r="H98" s="437" t="s">
        <v>305</v>
      </c>
      <c r="J98" s="379" t="s">
        <v>256</v>
      </c>
      <c r="K98" s="11"/>
    </row>
    <row r="99" spans="2:11" ht="17.25" customHeight="1">
      <c r="B99" s="260">
        <v>44669</v>
      </c>
      <c r="C99" s="413" t="s">
        <v>166</v>
      </c>
      <c r="D99" s="435">
        <v>220</v>
      </c>
      <c r="E99" s="442" t="s">
        <v>223</v>
      </c>
      <c r="F99" s="442"/>
      <c r="G99" s="436" t="s">
        <v>288</v>
      </c>
      <c r="H99" s="437" t="s">
        <v>306</v>
      </c>
      <c r="J99" s="379" t="s">
        <v>257</v>
      </c>
      <c r="K99" s="11"/>
    </row>
    <row r="100" spans="2:11" ht="17.25" customHeight="1">
      <c r="B100" s="260">
        <v>44670</v>
      </c>
      <c r="C100" s="413" t="s">
        <v>102</v>
      </c>
      <c r="D100" s="435">
        <v>2500</v>
      </c>
      <c r="E100" s="442" t="s">
        <v>223</v>
      </c>
      <c r="F100" s="442"/>
      <c r="G100" s="436" t="s">
        <v>290</v>
      </c>
      <c r="H100" s="437" t="s">
        <v>306</v>
      </c>
      <c r="J100" s="381"/>
      <c r="K100" s="11"/>
    </row>
    <row r="101" spans="2:11" ht="17.25" customHeight="1">
      <c r="B101" s="260">
        <v>44671</v>
      </c>
      <c r="C101" s="413" t="s">
        <v>254</v>
      </c>
      <c r="D101" s="435">
        <v>5000</v>
      </c>
      <c r="E101" s="442" t="s">
        <v>224</v>
      </c>
      <c r="F101" s="442"/>
      <c r="G101" s="436" t="s">
        <v>291</v>
      </c>
      <c r="H101" s="437" t="s">
        <v>305</v>
      </c>
      <c r="J101" s="381"/>
      <c r="K101" s="11"/>
    </row>
    <row r="102" spans="2:11" ht="17.25" customHeight="1">
      <c r="B102" s="260">
        <v>44673</v>
      </c>
      <c r="C102" s="413" t="s">
        <v>253</v>
      </c>
      <c r="D102" s="435">
        <v>3600</v>
      </c>
      <c r="E102" s="442" t="s">
        <v>224</v>
      </c>
      <c r="F102" s="442"/>
      <c r="G102" s="438" t="s">
        <v>150</v>
      </c>
      <c r="H102" s="437" t="s">
        <v>305</v>
      </c>
      <c r="J102" s="381"/>
      <c r="K102" s="11"/>
    </row>
    <row r="103" spans="2:11" ht="17.25" customHeight="1">
      <c r="B103" s="260">
        <v>44674</v>
      </c>
      <c r="C103" s="413" t="s">
        <v>253</v>
      </c>
      <c r="D103" s="435">
        <v>756</v>
      </c>
      <c r="E103" s="442" t="s">
        <v>224</v>
      </c>
      <c r="F103" s="442"/>
      <c r="G103" s="436" t="s">
        <v>96</v>
      </c>
      <c r="H103" s="437" t="s">
        <v>306</v>
      </c>
      <c r="K103" s="11"/>
    </row>
    <row r="104" spans="2:11" ht="17.25" customHeight="1">
      <c r="B104" s="260">
        <v>44675</v>
      </c>
      <c r="C104" s="413" t="s">
        <v>166</v>
      </c>
      <c r="D104" s="435">
        <v>5600</v>
      </c>
      <c r="E104" s="442" t="s">
        <v>225</v>
      </c>
      <c r="F104" s="442"/>
      <c r="G104" s="436" t="s">
        <v>292</v>
      </c>
      <c r="H104" s="437" t="s">
        <v>305</v>
      </c>
      <c r="K104" s="11"/>
    </row>
    <row r="105" spans="2:11" ht="17.25" customHeight="1">
      <c r="B105" s="260">
        <v>44675</v>
      </c>
      <c r="C105" s="413" t="s">
        <v>253</v>
      </c>
      <c r="D105" s="435">
        <v>872</v>
      </c>
      <c r="E105" s="442" t="s">
        <v>224</v>
      </c>
      <c r="F105" s="442"/>
      <c r="G105" s="436" t="s">
        <v>96</v>
      </c>
      <c r="H105" s="437" t="s">
        <v>306</v>
      </c>
      <c r="K105" s="11"/>
    </row>
    <row r="106" spans="2:11" ht="17.25" customHeight="1">
      <c r="B106" s="260">
        <v>44676</v>
      </c>
      <c r="C106" s="413" t="s">
        <v>247</v>
      </c>
      <c r="D106" s="435">
        <v>2500</v>
      </c>
      <c r="E106" s="442" t="s">
        <v>223</v>
      </c>
      <c r="F106" s="442"/>
      <c r="G106" s="436" t="s">
        <v>280</v>
      </c>
      <c r="H106" s="437" t="s">
        <v>305</v>
      </c>
      <c r="K106" s="11"/>
    </row>
    <row r="107" spans="2:11" ht="17.25" customHeight="1">
      <c r="B107" s="260">
        <v>44676</v>
      </c>
      <c r="C107" s="413" t="s">
        <v>252</v>
      </c>
      <c r="D107" s="435">
        <v>60000</v>
      </c>
      <c r="E107" s="442" t="s">
        <v>223</v>
      </c>
      <c r="F107" s="442"/>
      <c r="G107" s="436"/>
      <c r="H107" s="437" t="s">
        <v>305</v>
      </c>
      <c r="K107" s="11"/>
    </row>
    <row r="108" spans="2:11" ht="17.25" customHeight="1">
      <c r="B108" s="260">
        <v>44679</v>
      </c>
      <c r="C108" s="413" t="s">
        <v>97</v>
      </c>
      <c r="D108" s="435">
        <v>5780</v>
      </c>
      <c r="E108" s="442" t="s">
        <v>223</v>
      </c>
      <c r="F108" s="442"/>
      <c r="G108" s="436" t="s">
        <v>150</v>
      </c>
      <c r="H108" s="437" t="s">
        <v>305</v>
      </c>
      <c r="K108" s="11"/>
    </row>
    <row r="109" spans="2:11" ht="17.25" customHeight="1">
      <c r="B109" s="260">
        <v>44680</v>
      </c>
      <c r="C109" s="413" t="s">
        <v>102</v>
      </c>
      <c r="D109" s="435">
        <v>3560</v>
      </c>
      <c r="E109" s="442" t="s">
        <v>223</v>
      </c>
      <c r="F109" s="442"/>
      <c r="G109" s="436" t="s">
        <v>293</v>
      </c>
      <c r="H109" s="437" t="s">
        <v>306</v>
      </c>
      <c r="K109" s="11"/>
    </row>
    <row r="110" spans="2:11" ht="17.25" customHeight="1">
      <c r="B110" s="260">
        <v>44679</v>
      </c>
      <c r="C110" s="413" t="s">
        <v>97</v>
      </c>
      <c r="D110" s="435">
        <v>5780</v>
      </c>
      <c r="E110" s="442" t="s">
        <v>223</v>
      </c>
      <c r="F110" s="442"/>
      <c r="G110" s="436" t="s">
        <v>150</v>
      </c>
      <c r="H110" s="437" t="s">
        <v>305</v>
      </c>
      <c r="K110" s="11"/>
    </row>
    <row r="111" spans="2:11" ht="17.25" customHeight="1">
      <c r="B111" s="260">
        <v>44680</v>
      </c>
      <c r="C111" s="413" t="s">
        <v>102</v>
      </c>
      <c r="D111" s="435">
        <v>3560</v>
      </c>
      <c r="E111" s="442" t="s">
        <v>223</v>
      </c>
      <c r="F111" s="442"/>
      <c r="G111" s="436" t="s">
        <v>293</v>
      </c>
      <c r="H111" s="437" t="s">
        <v>306</v>
      </c>
      <c r="K111" s="264"/>
    </row>
    <row r="112" spans="2:11" ht="17.25" customHeight="1">
      <c r="B112" s="260"/>
      <c r="C112" s="413"/>
      <c r="D112" s="435"/>
      <c r="E112" s="570"/>
      <c r="F112" s="571"/>
      <c r="G112" s="436"/>
      <c r="H112" s="437"/>
    </row>
    <row r="113" spans="2:8" ht="17.25" customHeight="1">
      <c r="B113" s="260"/>
      <c r="C113" s="413"/>
      <c r="D113" s="435"/>
      <c r="E113" s="570"/>
      <c r="F113" s="571"/>
      <c r="G113" s="436"/>
      <c r="H113" s="437"/>
    </row>
    <row r="114" spans="2:8" ht="17.25" customHeight="1">
      <c r="B114" s="260"/>
      <c r="C114" s="413"/>
      <c r="D114" s="435"/>
      <c r="E114" s="570"/>
      <c r="F114" s="571"/>
      <c r="G114" s="436"/>
      <c r="H114" s="437"/>
    </row>
    <row r="115" spans="2:8" ht="17.25" customHeight="1">
      <c r="B115" s="260"/>
      <c r="C115" s="413"/>
      <c r="D115" s="435"/>
      <c r="E115" s="570"/>
      <c r="F115" s="571"/>
      <c r="G115" s="436"/>
      <c r="H115" s="437"/>
    </row>
    <row r="116" spans="2:8" ht="17.25" customHeight="1">
      <c r="B116" s="260"/>
      <c r="C116" s="413"/>
      <c r="D116" s="435"/>
      <c r="E116" s="570"/>
      <c r="F116" s="571"/>
      <c r="G116" s="436"/>
      <c r="H116" s="437"/>
    </row>
    <row r="117" spans="2:8" ht="17.25" customHeight="1">
      <c r="B117" s="260"/>
      <c r="C117" s="413"/>
      <c r="D117" s="435"/>
      <c r="E117" s="585"/>
      <c r="F117" s="585"/>
      <c r="G117" s="436"/>
      <c r="H117" s="437"/>
    </row>
    <row r="118" spans="2:8" ht="17.25" customHeight="1">
      <c r="B118" s="260"/>
      <c r="C118" s="413"/>
      <c r="D118" s="435"/>
      <c r="E118" s="585"/>
      <c r="F118" s="585"/>
      <c r="G118" s="436"/>
      <c r="H118" s="437"/>
    </row>
    <row r="119" spans="2:8" ht="17.25" customHeight="1">
      <c r="B119" s="260"/>
      <c r="C119" s="413"/>
      <c r="D119" s="435"/>
      <c r="E119" s="585"/>
      <c r="F119" s="585"/>
      <c r="G119" s="436"/>
      <c r="H119" s="437"/>
    </row>
    <row r="120" spans="2:8" ht="17.25" customHeight="1">
      <c r="B120" s="260"/>
      <c r="C120" s="413"/>
      <c r="D120" s="435"/>
      <c r="E120" s="585"/>
      <c r="F120" s="585"/>
      <c r="G120" s="436"/>
      <c r="H120" s="437"/>
    </row>
    <row r="121" spans="2:8" ht="17.25" customHeight="1">
      <c r="B121" s="260"/>
      <c r="C121" s="413"/>
      <c r="D121" s="435"/>
      <c r="E121" s="585"/>
      <c r="F121" s="585"/>
      <c r="G121" s="436"/>
      <c r="H121" s="437"/>
    </row>
    <row r="122" spans="2:8" ht="17.25" customHeight="1">
      <c r="B122" s="260"/>
      <c r="C122" s="413"/>
      <c r="D122" s="435"/>
      <c r="E122" s="585"/>
      <c r="F122" s="585"/>
      <c r="G122" s="436"/>
      <c r="H122" s="437"/>
    </row>
    <row r="123" spans="2:8" ht="17.25" customHeight="1">
      <c r="B123" s="260"/>
      <c r="C123" s="413"/>
      <c r="D123" s="435"/>
      <c r="E123" s="585"/>
      <c r="F123" s="585"/>
      <c r="G123" s="436"/>
      <c r="H123" s="437"/>
    </row>
    <row r="124" spans="2:8" ht="17.25" customHeight="1">
      <c r="B124" s="260"/>
      <c r="C124" s="413"/>
      <c r="D124" s="435"/>
      <c r="E124" s="585"/>
      <c r="F124" s="585"/>
      <c r="G124" s="436"/>
      <c r="H124" s="437"/>
    </row>
    <row r="125" spans="2:8" ht="17.25" customHeight="1">
      <c r="B125" s="260"/>
      <c r="C125" s="413"/>
      <c r="D125" s="435"/>
      <c r="E125" s="585"/>
      <c r="F125" s="585"/>
      <c r="G125" s="436"/>
      <c r="H125" s="437"/>
    </row>
    <row r="126" spans="2:8" ht="17.25" customHeight="1">
      <c r="B126" s="260"/>
      <c r="C126" s="413"/>
      <c r="D126" s="435"/>
      <c r="E126" s="585"/>
      <c r="F126" s="585"/>
      <c r="G126" s="436"/>
      <c r="H126" s="437"/>
    </row>
    <row r="127" spans="2:8" ht="17.25" customHeight="1">
      <c r="B127" s="260"/>
      <c r="C127" s="413"/>
      <c r="D127" s="435"/>
      <c r="E127" s="585"/>
      <c r="F127" s="585"/>
      <c r="G127" s="436"/>
      <c r="H127" s="437"/>
    </row>
    <row r="128" spans="2:8" ht="17.25" customHeight="1">
      <c r="B128" s="260"/>
      <c r="C128" s="413"/>
      <c r="D128" s="435"/>
      <c r="E128" s="585"/>
      <c r="F128" s="585"/>
      <c r="G128" s="436"/>
      <c r="H128" s="437"/>
    </row>
    <row r="129" spans="2:8" ht="17.25" customHeight="1">
      <c r="B129" s="260"/>
      <c r="C129" s="413"/>
      <c r="D129" s="435"/>
      <c r="E129" s="585"/>
      <c r="F129" s="585"/>
      <c r="G129" s="436"/>
      <c r="H129" s="437"/>
    </row>
    <row r="130" spans="2:8" ht="17.25" customHeight="1">
      <c r="B130" s="260"/>
      <c r="C130" s="413"/>
      <c r="D130" s="435"/>
      <c r="E130" s="585"/>
      <c r="F130" s="585"/>
      <c r="G130" s="436"/>
      <c r="H130" s="437"/>
    </row>
    <row r="131" spans="2:8" ht="17.25" customHeight="1">
      <c r="B131" s="260"/>
      <c r="C131" s="413"/>
      <c r="D131" s="435"/>
      <c r="E131" s="585"/>
      <c r="F131" s="585"/>
      <c r="G131" s="436"/>
      <c r="H131" s="437"/>
    </row>
    <row r="132" spans="2:8" ht="17.25" customHeight="1">
      <c r="B132" s="260"/>
      <c r="C132" s="413"/>
      <c r="D132" s="435"/>
      <c r="E132" s="585"/>
      <c r="F132" s="585"/>
      <c r="G132" s="436"/>
      <c r="H132" s="437"/>
    </row>
    <row r="133" spans="2:8" ht="17.25" customHeight="1">
      <c r="B133" s="260"/>
      <c r="C133" s="413"/>
      <c r="D133" s="435"/>
      <c r="E133" s="585"/>
      <c r="F133" s="585"/>
      <c r="G133" s="436"/>
      <c r="H133" s="437"/>
    </row>
    <row r="134" spans="2:8" ht="17.25" customHeight="1">
      <c r="B134" s="260"/>
      <c r="C134" s="413"/>
      <c r="D134" s="435"/>
      <c r="E134" s="585"/>
      <c r="F134" s="585"/>
      <c r="G134" s="436"/>
      <c r="H134" s="437"/>
    </row>
    <row r="135" spans="2:8" ht="17.25" customHeight="1">
      <c r="B135" s="260"/>
      <c r="C135" s="413"/>
      <c r="D135" s="435"/>
      <c r="E135" s="585"/>
      <c r="F135" s="585"/>
      <c r="G135" s="436"/>
      <c r="H135" s="437"/>
    </row>
    <row r="136" spans="2:8" ht="17.25" customHeight="1">
      <c r="B136" s="260"/>
      <c r="C136" s="413"/>
      <c r="D136" s="435"/>
      <c r="E136" s="585"/>
      <c r="F136" s="585"/>
      <c r="G136" s="436"/>
      <c r="H136" s="437"/>
    </row>
    <row r="137" spans="2:8" ht="17.25" customHeight="1">
      <c r="B137" s="260"/>
      <c r="C137" s="413"/>
      <c r="D137" s="435"/>
      <c r="E137" s="585"/>
      <c r="F137" s="585"/>
      <c r="G137" s="436"/>
      <c r="H137" s="437"/>
    </row>
    <row r="138" spans="2:8" ht="17.25" customHeight="1">
      <c r="B138" s="260"/>
      <c r="C138" s="413"/>
      <c r="D138" s="435"/>
      <c r="E138" s="585"/>
      <c r="F138" s="585"/>
      <c r="G138" s="436"/>
      <c r="H138" s="437"/>
    </row>
    <row r="139" spans="2:8" ht="17.25" customHeight="1">
      <c r="B139" s="260"/>
      <c r="C139" s="413"/>
      <c r="D139" s="435"/>
      <c r="E139" s="585"/>
      <c r="F139" s="585"/>
      <c r="G139" s="436"/>
      <c r="H139" s="437"/>
    </row>
    <row r="140" spans="2:8" ht="17.25" customHeight="1">
      <c r="B140" s="260"/>
      <c r="C140" s="413"/>
      <c r="D140" s="435"/>
      <c r="E140" s="585"/>
      <c r="F140" s="585"/>
      <c r="G140" s="436"/>
      <c r="H140" s="437"/>
    </row>
    <row r="141" spans="2:8" ht="17.25" customHeight="1">
      <c r="B141" s="260"/>
      <c r="C141" s="413"/>
      <c r="D141" s="435"/>
      <c r="E141" s="585"/>
      <c r="F141" s="585"/>
      <c r="G141" s="436"/>
      <c r="H141" s="437"/>
    </row>
    <row r="142" spans="2:8" ht="17.25" customHeight="1">
      <c r="B142" s="260"/>
      <c r="C142" s="413"/>
      <c r="D142" s="435"/>
      <c r="E142" s="585"/>
      <c r="F142" s="585"/>
      <c r="G142" s="436"/>
      <c r="H142" s="437"/>
    </row>
    <row r="143" spans="2:8" ht="17.25" customHeight="1">
      <c r="B143" s="260"/>
      <c r="C143" s="413"/>
      <c r="D143" s="435"/>
      <c r="E143" s="585"/>
      <c r="F143" s="585"/>
      <c r="G143" s="436"/>
      <c r="H143" s="437"/>
    </row>
    <row r="144" spans="2:8" ht="17.25" customHeight="1">
      <c r="B144" s="260"/>
      <c r="C144" s="413"/>
      <c r="D144" s="435"/>
      <c r="E144" s="585"/>
      <c r="F144" s="585"/>
      <c r="G144" s="436"/>
      <c r="H144" s="437"/>
    </row>
    <row r="145" spans="2:8" ht="17.25" customHeight="1">
      <c r="B145" s="260"/>
      <c r="C145" s="413"/>
      <c r="D145" s="435"/>
      <c r="E145" s="585"/>
      <c r="F145" s="585"/>
      <c r="G145" s="436"/>
      <c r="H145" s="437"/>
    </row>
    <row r="146" spans="2:8" ht="17.25" customHeight="1">
      <c r="B146" s="260"/>
      <c r="C146" s="413"/>
      <c r="D146" s="435"/>
      <c r="E146" s="585"/>
      <c r="F146" s="585"/>
      <c r="G146" s="436"/>
      <c r="H146" s="437"/>
    </row>
    <row r="147" spans="2:8" ht="17.25" customHeight="1">
      <c r="B147" s="260"/>
      <c r="C147" s="413"/>
      <c r="D147" s="435"/>
      <c r="E147" s="585"/>
      <c r="F147" s="585"/>
      <c r="G147" s="436"/>
      <c r="H147" s="437"/>
    </row>
    <row r="148" spans="2:8" ht="17.25" customHeight="1">
      <c r="B148" s="260"/>
      <c r="C148" s="413"/>
      <c r="D148" s="435"/>
      <c r="E148" s="585"/>
      <c r="F148" s="585"/>
      <c r="G148" s="436"/>
      <c r="H148" s="437"/>
    </row>
    <row r="149" spans="2:8" ht="17.25" customHeight="1">
      <c r="B149" s="260"/>
      <c r="C149" s="413"/>
      <c r="D149" s="435"/>
      <c r="E149" s="585"/>
      <c r="F149" s="585"/>
      <c r="G149" s="436"/>
      <c r="H149" s="437"/>
    </row>
    <row r="150" spans="2:8" ht="17.25" customHeight="1">
      <c r="B150" s="260"/>
      <c r="C150" s="413"/>
      <c r="D150" s="435"/>
      <c r="E150" s="585"/>
      <c r="F150" s="585"/>
      <c r="G150" s="436"/>
      <c r="H150" s="437"/>
    </row>
    <row r="151" spans="2:8" ht="17.25" customHeight="1">
      <c r="B151" s="260"/>
      <c r="C151" s="413"/>
      <c r="D151" s="435"/>
      <c r="E151" s="585"/>
      <c r="F151" s="585"/>
      <c r="G151" s="436"/>
      <c r="H151" s="437"/>
    </row>
    <row r="152" spans="2:8" ht="17.25" customHeight="1">
      <c r="B152" s="260"/>
      <c r="C152" s="413"/>
      <c r="D152" s="435"/>
      <c r="E152" s="585"/>
      <c r="F152" s="585"/>
      <c r="G152" s="436"/>
      <c r="H152" s="437"/>
    </row>
    <row r="153" spans="2:8" ht="17.25" customHeight="1">
      <c r="B153" s="260"/>
      <c r="C153" s="413"/>
      <c r="D153" s="435"/>
      <c r="E153" s="585"/>
      <c r="F153" s="585"/>
      <c r="G153" s="436"/>
      <c r="H153" s="437"/>
    </row>
    <row r="154" spans="2:8" ht="17.25" customHeight="1">
      <c r="B154" s="260"/>
      <c r="C154" s="413"/>
      <c r="D154" s="435"/>
      <c r="E154" s="585"/>
      <c r="F154" s="585"/>
      <c r="G154" s="436"/>
      <c r="H154" s="437"/>
    </row>
    <row r="155" spans="2:8" ht="17.25" customHeight="1">
      <c r="B155" s="260"/>
      <c r="C155" s="413"/>
      <c r="D155" s="435"/>
      <c r="E155" s="585"/>
      <c r="F155" s="585"/>
      <c r="G155" s="436"/>
      <c r="H155" s="437"/>
    </row>
    <row r="156" spans="2:8" ht="17.25" customHeight="1">
      <c r="B156" s="260"/>
      <c r="C156" s="413"/>
      <c r="D156" s="435"/>
      <c r="E156" s="585"/>
      <c r="F156" s="585"/>
      <c r="G156" s="436"/>
      <c r="H156" s="437"/>
    </row>
    <row r="157" spans="2:8" ht="17.25" customHeight="1">
      <c r="B157" s="260"/>
      <c r="C157" s="413"/>
      <c r="D157" s="435"/>
      <c r="E157" s="585"/>
      <c r="F157" s="585"/>
      <c r="G157" s="436"/>
      <c r="H157" s="437"/>
    </row>
    <row r="158" spans="2:8" ht="17.25" customHeight="1">
      <c r="B158" s="260"/>
      <c r="C158" s="413"/>
      <c r="D158" s="435"/>
      <c r="E158" s="585"/>
      <c r="F158" s="585"/>
      <c r="G158" s="436"/>
      <c r="H158" s="437"/>
    </row>
    <row r="159" spans="2:8" ht="17.25" customHeight="1">
      <c r="B159" s="260"/>
      <c r="C159" s="413"/>
      <c r="D159" s="435"/>
      <c r="E159" s="585"/>
      <c r="F159" s="585"/>
      <c r="G159" s="436"/>
      <c r="H159" s="437"/>
    </row>
    <row r="160" spans="2:8" ht="17.25" customHeight="1">
      <c r="B160" s="260"/>
      <c r="C160" s="413"/>
      <c r="D160" s="435"/>
      <c r="E160" s="585"/>
      <c r="F160" s="585"/>
      <c r="G160" s="436"/>
      <c r="H160" s="437"/>
    </row>
    <row r="161" spans="2:8" ht="17.25" customHeight="1">
      <c r="B161" s="260"/>
      <c r="C161" s="413"/>
      <c r="D161" s="435"/>
      <c r="E161" s="585"/>
      <c r="F161" s="585"/>
      <c r="G161" s="436"/>
      <c r="H161" s="437"/>
    </row>
    <row r="162" spans="2:8" ht="17.25" customHeight="1">
      <c r="B162" s="260"/>
      <c r="C162" s="413"/>
      <c r="D162" s="435"/>
      <c r="E162" s="585"/>
      <c r="F162" s="585"/>
      <c r="G162" s="436"/>
      <c r="H162" s="437"/>
    </row>
    <row r="163" spans="2:8" ht="17.25" customHeight="1">
      <c r="B163" s="260"/>
      <c r="C163" s="413"/>
      <c r="D163" s="435"/>
      <c r="E163" s="585"/>
      <c r="F163" s="585"/>
      <c r="G163" s="436"/>
      <c r="H163" s="437"/>
    </row>
    <row r="164" spans="2:8" ht="17.25" customHeight="1">
      <c r="B164" s="260"/>
      <c r="C164" s="413"/>
      <c r="D164" s="435"/>
      <c r="E164" s="585"/>
      <c r="F164" s="585"/>
      <c r="G164" s="436"/>
      <c r="H164" s="437"/>
    </row>
    <row r="165" spans="2:8" ht="17.25" customHeight="1">
      <c r="B165" s="260"/>
      <c r="C165" s="413"/>
      <c r="D165" s="435"/>
      <c r="E165" s="585"/>
      <c r="F165" s="585"/>
      <c r="G165" s="436"/>
      <c r="H165" s="437"/>
    </row>
    <row r="166" spans="2:8" ht="17.25" customHeight="1" thickBot="1">
      <c r="B166" s="262"/>
      <c r="C166" s="414"/>
      <c r="D166" s="439"/>
      <c r="E166" s="586"/>
      <c r="F166" s="586"/>
      <c r="G166" s="440"/>
      <c r="H166" s="441"/>
    </row>
    <row r="167" spans="2:8" ht="21.75" customHeight="1" thickBot="1">
      <c r="C167" s="416" t="s">
        <v>49</v>
      </c>
      <c r="D167" s="28">
        <f>SUM(D83:D166)</f>
        <v>187245</v>
      </c>
    </row>
  </sheetData>
  <mergeCells count="119">
    <mergeCell ref="E162:F162"/>
    <mergeCell ref="E163:F163"/>
    <mergeCell ref="E164:F164"/>
    <mergeCell ref="E165:F165"/>
    <mergeCell ref="E166:F166"/>
    <mergeCell ref="J20:M24"/>
    <mergeCell ref="J25:M27"/>
    <mergeCell ref="J31:M32"/>
    <mergeCell ref="E156:F156"/>
    <mergeCell ref="E157:F157"/>
    <mergeCell ref="E158:F158"/>
    <mergeCell ref="E159:F159"/>
    <mergeCell ref="E160:F160"/>
    <mergeCell ref="E161:F161"/>
    <mergeCell ref="E150:F150"/>
    <mergeCell ref="E151:F151"/>
    <mergeCell ref="E152:F152"/>
    <mergeCell ref="E153:F153"/>
    <mergeCell ref="E154:F154"/>
    <mergeCell ref="E155:F155"/>
    <mergeCell ref="E144:F144"/>
    <mergeCell ref="E145:F145"/>
    <mergeCell ref="E146:F146"/>
    <mergeCell ref="E147:F147"/>
    <mergeCell ref="E148:F148"/>
    <mergeCell ref="E149:F149"/>
    <mergeCell ref="E138:F138"/>
    <mergeCell ref="E139:F139"/>
    <mergeCell ref="E140:F140"/>
    <mergeCell ref="E141:F141"/>
    <mergeCell ref="E142:F142"/>
    <mergeCell ref="E143:F143"/>
    <mergeCell ref="E132:F132"/>
    <mergeCell ref="E133:F133"/>
    <mergeCell ref="E134:F134"/>
    <mergeCell ref="E135:F135"/>
    <mergeCell ref="E136:F136"/>
    <mergeCell ref="E137:F137"/>
    <mergeCell ref="E126:F126"/>
    <mergeCell ref="E127:F127"/>
    <mergeCell ref="E128:F128"/>
    <mergeCell ref="E129:F129"/>
    <mergeCell ref="E130:F130"/>
    <mergeCell ref="E131:F131"/>
    <mergeCell ref="E120:F120"/>
    <mergeCell ref="E121:F121"/>
    <mergeCell ref="E122:F122"/>
    <mergeCell ref="E123:F123"/>
    <mergeCell ref="E124:F124"/>
    <mergeCell ref="E125:F125"/>
    <mergeCell ref="E114:F114"/>
    <mergeCell ref="E115:F115"/>
    <mergeCell ref="E116:F116"/>
    <mergeCell ref="E117:F117"/>
    <mergeCell ref="E118:F118"/>
    <mergeCell ref="E119:F119"/>
    <mergeCell ref="E113:F113"/>
    <mergeCell ref="E84:F84"/>
    <mergeCell ref="E85:F85"/>
    <mergeCell ref="E86:F86"/>
    <mergeCell ref="E88:F88"/>
    <mergeCell ref="E73:H73"/>
    <mergeCell ref="E74:H74"/>
    <mergeCell ref="E75:H75"/>
    <mergeCell ref="E76:H76"/>
    <mergeCell ref="E82:F82"/>
    <mergeCell ref="E83:F83"/>
    <mergeCell ref="E67:H67"/>
    <mergeCell ref="E68:H68"/>
    <mergeCell ref="E69:H69"/>
    <mergeCell ref="E70:H70"/>
    <mergeCell ref="E71:H71"/>
    <mergeCell ref="E72:H72"/>
    <mergeCell ref="E59:F59"/>
    <mergeCell ref="G59:H59"/>
    <mergeCell ref="E65:H65"/>
    <mergeCell ref="E66:H66"/>
    <mergeCell ref="E54:F54"/>
    <mergeCell ref="G54:H54"/>
    <mergeCell ref="E55:F55"/>
    <mergeCell ref="G55:H55"/>
    <mergeCell ref="E56:F56"/>
    <mergeCell ref="G56:H56"/>
    <mergeCell ref="E53:F53"/>
    <mergeCell ref="G53:H53"/>
    <mergeCell ref="E48:F48"/>
    <mergeCell ref="G48:H48"/>
    <mergeCell ref="E49:F49"/>
    <mergeCell ref="G49:H49"/>
    <mergeCell ref="E50:F50"/>
    <mergeCell ref="G50:H50"/>
    <mergeCell ref="E58:F58"/>
    <mergeCell ref="G58:H58"/>
    <mergeCell ref="E57:F57"/>
    <mergeCell ref="G57:H57"/>
    <mergeCell ref="K6:M6"/>
    <mergeCell ref="E39:F39"/>
    <mergeCell ref="G39:H39"/>
    <mergeCell ref="E40:F40"/>
    <mergeCell ref="G40:H40"/>
    <mergeCell ref="E41:F41"/>
    <mergeCell ref="G41:H41"/>
    <mergeCell ref="E112:F112"/>
    <mergeCell ref="E45:F45"/>
    <mergeCell ref="G45:H45"/>
    <mergeCell ref="E46:F46"/>
    <mergeCell ref="G46:H46"/>
    <mergeCell ref="E47:F47"/>
    <mergeCell ref="G47:H47"/>
    <mergeCell ref="E42:F42"/>
    <mergeCell ref="G42:H42"/>
    <mergeCell ref="E43:F43"/>
    <mergeCell ref="G43:H43"/>
    <mergeCell ref="E44:F44"/>
    <mergeCell ref="G44:H44"/>
    <mergeCell ref="E51:F51"/>
    <mergeCell ref="G51:H51"/>
    <mergeCell ref="E52:F52"/>
    <mergeCell ref="G52:H52"/>
  </mergeCells>
  <phoneticPr fontId="2"/>
  <dataValidations count="5">
    <dataValidation type="list" allowBlank="1" showInputMessage="1" showErrorMessage="1" sqref="F117:F166 E83:F111 E112:E166" xr:uid="{BDA29788-A666-492E-B1B5-AE9C36D81B4F}">
      <formula1>$K$83:$K$85</formula1>
    </dataValidation>
    <dataValidation type="list" allowBlank="1" showInputMessage="1" showErrorMessage="1" sqref="K15" xr:uid="{65ACC598-99AE-4DEB-AD67-9925E7A652D5}">
      <formula1>"入力中,確認済"</formula1>
    </dataValidation>
    <dataValidation type="list" allowBlank="1" showInputMessage="1" showErrorMessage="1" sqref="C66:C76" xr:uid="{BDBADD5C-7D4F-4D9D-B319-8EDEC1A668AF}">
      <formula1>$J$66:$J$72</formula1>
    </dataValidation>
    <dataValidation type="list" allowBlank="1" showInputMessage="1" showErrorMessage="1" sqref="C83:C166" xr:uid="{68B28409-66C1-4539-9FF9-C657F5A27553}">
      <formula1>$J$83:$J$102</formula1>
    </dataValidation>
    <dataValidation type="list" allowBlank="1" showInputMessage="1" showErrorMessage="1" sqref="H83:H166" xr:uid="{53343070-8A87-4F1C-8065-1C86026B3165}">
      <formula1>"◎,〇,△,✕"</formula1>
    </dataValidation>
  </dataValidation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66561" r:id="rId4" name="Check Box 1">
              <controlPr defaultSize="0" autoFill="0" autoLine="0" autoPict="0">
                <anchor moveWithCells="1">
                  <from>
                    <xdr:col>6</xdr:col>
                    <xdr:colOff>609600</xdr:colOff>
                    <xdr:row>29</xdr:row>
                    <xdr:rowOff>12700</xdr:rowOff>
                  </from>
                  <to>
                    <xdr:col>6</xdr:col>
                    <xdr:colOff>965200</xdr:colOff>
                    <xdr:row>29</xdr:row>
                    <xdr:rowOff>260350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BB9F4-5495-4139-98BD-76569E952146}">
  <sheetPr codeName="Sheet1"/>
  <dimension ref="A3:M167"/>
  <sheetViews>
    <sheetView showGridLines="0" zoomScale="80" zoomScaleNormal="80" workbookViewId="0"/>
  </sheetViews>
  <sheetFormatPr defaultColWidth="9" defaultRowHeight="17.25" customHeight="1"/>
  <cols>
    <col min="1" max="1" width="8.25" style="10" customWidth="1"/>
    <col min="2" max="2" width="16.75" style="47" customWidth="1"/>
    <col min="3" max="3" width="16.75" style="61" customWidth="1"/>
    <col min="4" max="4" width="16.75" style="2" customWidth="1"/>
    <col min="5" max="5" width="7.75" style="61" customWidth="1"/>
    <col min="6" max="6" width="23.75" style="61" customWidth="1"/>
    <col min="7" max="8" width="19.83203125" style="2" customWidth="1"/>
    <col min="9" max="9" width="6.33203125" style="2" customWidth="1"/>
    <col min="10" max="10" width="19.5" style="2" bestFit="1" customWidth="1"/>
    <col min="11" max="13" width="23" style="2" customWidth="1"/>
    <col min="14" max="16384" width="9" style="2"/>
  </cols>
  <sheetData>
    <row r="3" spans="1:13" ht="27" customHeight="1"/>
    <row r="4" spans="1:13" ht="23.25" customHeight="1">
      <c r="J4" s="149"/>
      <c r="K4" s="351"/>
      <c r="L4" s="149"/>
      <c r="M4" s="149"/>
    </row>
    <row r="5" spans="1:13" ht="23.25" customHeight="1" thickBot="1">
      <c r="J5" s="8" t="s">
        <v>244</v>
      </c>
      <c r="K5" s="352"/>
      <c r="L5" s="313"/>
      <c r="M5" s="313"/>
    </row>
    <row r="6" spans="1:13" ht="23.25" customHeight="1" thickBot="1">
      <c r="J6" s="154" t="s">
        <v>243</v>
      </c>
      <c r="K6" s="559"/>
      <c r="L6" s="559"/>
      <c r="M6" s="560"/>
    </row>
    <row r="7" spans="1:13" ht="20.25" customHeight="1">
      <c r="J7" s="7"/>
      <c r="K7" s="7"/>
      <c r="L7" s="314"/>
      <c r="M7" s="314"/>
    </row>
    <row r="8" spans="1:13" ht="20.25" customHeight="1" thickBot="1">
      <c r="J8" s="2" t="s">
        <v>175</v>
      </c>
    </row>
    <row r="9" spans="1:13" ht="20.25" customHeight="1" thickBot="1">
      <c r="J9" s="125"/>
      <c r="K9" s="307" t="s">
        <v>162</v>
      </c>
      <c r="L9" s="125" t="s">
        <v>163</v>
      </c>
      <c r="M9" s="305" t="s">
        <v>164</v>
      </c>
    </row>
    <row r="10" spans="1:13" ht="20.25" customHeight="1" thickBot="1">
      <c r="B10" s="48" t="s">
        <v>117</v>
      </c>
      <c r="C10" s="395" t="str">
        <f>①4年間収支計画表!C8</f>
        <v>東京　太郎</v>
      </c>
      <c r="J10" s="117" t="s">
        <v>161</v>
      </c>
      <c r="K10" s="444"/>
      <c r="L10" s="445"/>
      <c r="M10" s="446"/>
    </row>
    <row r="11" spans="1:13" ht="20.25" customHeight="1" thickBot="1">
      <c r="B11" s="136" t="s">
        <v>62</v>
      </c>
      <c r="C11" s="396"/>
      <c r="F11" s="135" t="s">
        <v>65</v>
      </c>
      <c r="J11" s="118" t="s">
        <v>160</v>
      </c>
      <c r="K11" s="447"/>
      <c r="L11" s="448"/>
      <c r="M11" s="449"/>
    </row>
    <row r="12" spans="1:13" ht="20.25" customHeight="1" thickBot="1">
      <c r="C12" s="397" t="s">
        <v>30</v>
      </c>
      <c r="D12" s="13" t="s">
        <v>46</v>
      </c>
      <c r="F12" s="62" t="s">
        <v>53</v>
      </c>
      <c r="G12" s="14" t="s">
        <v>56</v>
      </c>
      <c r="H12" s="15" t="s">
        <v>57</v>
      </c>
      <c r="J12" s="7"/>
      <c r="K12" s="7"/>
      <c r="L12" s="7"/>
      <c r="M12" s="7"/>
    </row>
    <row r="13" spans="1:13" ht="20.25" customHeight="1" thickBot="1">
      <c r="B13" s="49" t="s">
        <v>47</v>
      </c>
      <c r="C13" s="475">
        <f>G21</f>
        <v>0</v>
      </c>
      <c r="D13" s="17">
        <f>C13</f>
        <v>0</v>
      </c>
      <c r="F13" s="248" t="s">
        <v>54</v>
      </c>
      <c r="G13" s="249"/>
      <c r="H13" s="355"/>
      <c r="L13" s="131" t="s">
        <v>165</v>
      </c>
      <c r="M13" s="450"/>
    </row>
    <row r="14" spans="1:13" ht="20.25" customHeight="1" thickBot="1">
      <c r="B14" s="49" t="s">
        <v>15</v>
      </c>
      <c r="C14" s="398">
        <f>C35</f>
        <v>0</v>
      </c>
      <c r="D14" s="18">
        <f>D35</f>
        <v>0</v>
      </c>
      <c r="F14" s="248" t="s">
        <v>61</v>
      </c>
      <c r="G14" s="249"/>
      <c r="H14" s="355"/>
    </row>
    <row r="15" spans="1:13" ht="20.25" customHeight="1" thickBot="1">
      <c r="B15" s="49" t="s">
        <v>16</v>
      </c>
      <c r="C15" s="398">
        <f>C60</f>
        <v>0</v>
      </c>
      <c r="D15" s="18">
        <f>D60</f>
        <v>0</v>
      </c>
      <c r="F15" s="248" t="s">
        <v>263</v>
      </c>
      <c r="G15" s="249"/>
      <c r="H15" s="355"/>
      <c r="J15" s="154" t="s">
        <v>173</v>
      </c>
      <c r="K15" s="357" t="s">
        <v>174</v>
      </c>
    </row>
    <row r="16" spans="1:13" ht="20.25" customHeight="1">
      <c r="A16" s="2"/>
      <c r="B16" s="50" t="s">
        <v>48</v>
      </c>
      <c r="C16" s="399">
        <f>C13+C14-C15</f>
        <v>0</v>
      </c>
      <c r="D16" s="376">
        <f>D13+D14-D15</f>
        <v>0</v>
      </c>
      <c r="E16" s="63"/>
      <c r="F16" s="248" t="s">
        <v>44</v>
      </c>
      <c r="G16" s="249"/>
      <c r="H16" s="355"/>
    </row>
    <row r="17" spans="1:13" ht="20.25" customHeight="1" thickBot="1">
      <c r="A17" s="21"/>
      <c r="B17" s="50" t="s">
        <v>80</v>
      </c>
      <c r="C17" s="400">
        <f>C14-C15</f>
        <v>0</v>
      </c>
      <c r="D17" s="22">
        <f>D14-D15</f>
        <v>0</v>
      </c>
      <c r="E17" s="63"/>
      <c r="F17" s="248" t="s">
        <v>258</v>
      </c>
      <c r="G17" s="249"/>
      <c r="H17" s="355"/>
    </row>
    <row r="18" spans="1:13" ht="20.25" customHeight="1" thickBot="1">
      <c r="A18" s="21"/>
      <c r="B18" s="50"/>
      <c r="C18" s="401"/>
      <c r="D18" s="137"/>
      <c r="E18" s="63"/>
      <c r="F18" s="250"/>
      <c r="G18" s="251"/>
      <c r="H18" s="356"/>
    </row>
    <row r="19" spans="1:13" ht="20.25" customHeight="1">
      <c r="A19" s="21"/>
      <c r="B19" s="50"/>
      <c r="C19" s="401"/>
      <c r="D19" s="137"/>
      <c r="E19" s="63"/>
      <c r="F19" s="250"/>
      <c r="G19" s="251"/>
      <c r="H19" s="356"/>
      <c r="J19" s="358" t="s">
        <v>176</v>
      </c>
      <c r="K19" s="359"/>
      <c r="L19" s="359"/>
      <c r="M19" s="360"/>
    </row>
    <row r="20" spans="1:13" ht="20.25" customHeight="1" thickBot="1">
      <c r="A20" s="21"/>
      <c r="B20" s="51"/>
      <c r="C20" s="66"/>
      <c r="D20" s="20"/>
      <c r="E20" s="63"/>
      <c r="F20" s="252"/>
      <c r="G20" s="251"/>
      <c r="H20" s="356"/>
      <c r="J20" s="361" t="s">
        <v>177</v>
      </c>
      <c r="K20" s="362"/>
      <c r="L20" s="362"/>
      <c r="M20" s="363"/>
    </row>
    <row r="21" spans="1:13" ht="20.25" customHeight="1" thickBot="1">
      <c r="A21" s="21"/>
      <c r="B21" s="51"/>
      <c r="C21" s="66"/>
      <c r="D21" s="20"/>
      <c r="E21" s="63"/>
      <c r="F21" s="64" t="s">
        <v>49</v>
      </c>
      <c r="G21" s="148">
        <f>SUM(G13:G20)</f>
        <v>0</v>
      </c>
      <c r="H21" s="377">
        <f>SUM(H13:H20)</f>
        <v>0</v>
      </c>
      <c r="J21" s="361"/>
      <c r="K21" s="362"/>
      <c r="L21" s="362"/>
      <c r="M21" s="363"/>
    </row>
    <row r="22" spans="1:13" ht="20.25" customHeight="1">
      <c r="A22" s="21"/>
      <c r="B22" s="51"/>
      <c r="C22" s="66"/>
      <c r="D22" s="20"/>
      <c r="E22" s="63"/>
      <c r="F22" s="64"/>
      <c r="G22" s="315"/>
      <c r="H22" s="378"/>
      <c r="J22" s="361"/>
      <c r="K22" s="362"/>
      <c r="L22" s="362"/>
      <c r="M22" s="363"/>
    </row>
    <row r="23" spans="1:13" ht="20.25" customHeight="1" thickBot="1">
      <c r="A23" s="21"/>
      <c r="B23" s="51"/>
      <c r="C23" s="66"/>
      <c r="D23" s="20"/>
      <c r="E23" s="63"/>
      <c r="F23" s="64"/>
      <c r="G23" s="315"/>
      <c r="H23" s="316"/>
      <c r="J23" s="361"/>
      <c r="K23" s="362"/>
      <c r="L23" s="362"/>
      <c r="M23" s="363"/>
    </row>
    <row r="24" spans="1:13" ht="20.25" customHeight="1" thickBot="1">
      <c r="A24" s="21"/>
      <c r="B24" s="51"/>
      <c r="C24" s="66"/>
      <c r="D24" s="20"/>
      <c r="E24" s="63"/>
      <c r="G24" s="382" t="s">
        <v>226</v>
      </c>
      <c r="H24" s="153">
        <f ca="1">SUMIF(E83:F166,K85,D83:D166)</f>
        <v>0</v>
      </c>
      <c r="J24" s="361"/>
      <c r="K24" s="362"/>
      <c r="L24" s="362"/>
      <c r="M24" s="363"/>
    </row>
    <row r="25" spans="1:13" ht="20.25" customHeight="1">
      <c r="A25" s="21"/>
      <c r="B25" s="51"/>
      <c r="C25" s="66"/>
      <c r="D25" s="20"/>
      <c r="E25" s="63"/>
      <c r="F25" s="64"/>
      <c r="G25" s="9"/>
      <c r="H25" s="72"/>
      <c r="J25" s="364" t="s">
        <v>177</v>
      </c>
      <c r="K25" s="365"/>
      <c r="L25" s="365"/>
      <c r="M25" s="366"/>
    </row>
    <row r="26" spans="1:13" ht="33.75" customHeight="1" thickBot="1">
      <c r="A26" s="21"/>
      <c r="B26" s="135" t="s">
        <v>63</v>
      </c>
      <c r="E26" s="65"/>
      <c r="F26" s="135" t="s">
        <v>66</v>
      </c>
      <c r="G26" s="20"/>
      <c r="J26" s="364"/>
      <c r="K26" s="365"/>
      <c r="L26" s="365"/>
      <c r="M26" s="366"/>
    </row>
    <row r="27" spans="1:13" ht="21" customHeight="1" thickBot="1">
      <c r="A27" s="2"/>
      <c r="B27" s="171" t="s">
        <v>12</v>
      </c>
      <c r="C27" s="60" t="s">
        <v>30</v>
      </c>
      <c r="D27" s="23" t="s">
        <v>46</v>
      </c>
      <c r="E27" s="65"/>
      <c r="F27" s="14" t="s">
        <v>59</v>
      </c>
      <c r="G27" s="253"/>
      <c r="J27" s="364"/>
      <c r="K27" s="365"/>
      <c r="L27" s="365"/>
      <c r="M27" s="366"/>
    </row>
    <row r="28" spans="1:13" ht="21" customHeight="1">
      <c r="A28" s="6"/>
      <c r="B28" s="52" t="s">
        <v>6</v>
      </c>
      <c r="C28" s="402"/>
      <c r="D28" s="24">
        <f>SUMIF($C$66:$C$76,B28,$D$66:$D$76)</f>
        <v>0</v>
      </c>
      <c r="E28" s="65"/>
      <c r="F28" s="25" t="s">
        <v>43</v>
      </c>
      <c r="G28" s="254"/>
      <c r="J28" s="367" t="s">
        <v>179</v>
      </c>
      <c r="K28" s="368"/>
      <c r="L28" s="368"/>
      <c r="M28" s="369"/>
    </row>
    <row r="29" spans="1:13" ht="21" customHeight="1">
      <c r="A29" s="6"/>
      <c r="B29" s="53" t="s">
        <v>55</v>
      </c>
      <c r="C29" s="403"/>
      <c r="D29" s="26">
        <f t="shared" ref="D29:D34" si="0">SUMIF($C$66:$C$76,B29,$D$66:$D$76)</f>
        <v>0</v>
      </c>
      <c r="E29" s="65"/>
      <c r="F29" s="25" t="s">
        <v>60</v>
      </c>
      <c r="G29" s="255"/>
      <c r="J29" s="370" t="s">
        <v>180</v>
      </c>
      <c r="K29" s="368"/>
      <c r="L29" s="368"/>
      <c r="M29" s="369"/>
    </row>
    <row r="30" spans="1:13" ht="21" customHeight="1">
      <c r="A30" s="6"/>
      <c r="B30" s="54" t="s">
        <v>10</v>
      </c>
      <c r="C30" s="404"/>
      <c r="D30" s="26">
        <f t="shared" si="0"/>
        <v>0</v>
      </c>
      <c r="E30" s="65"/>
      <c r="F30" s="25" t="s">
        <v>74</v>
      </c>
      <c r="G30" s="375"/>
      <c r="J30" s="371" t="s">
        <v>190</v>
      </c>
      <c r="K30" s="368"/>
      <c r="L30" s="368"/>
      <c r="M30" s="369"/>
    </row>
    <row r="31" spans="1:13" ht="21" customHeight="1" thickBot="1">
      <c r="A31" s="6"/>
      <c r="B31" s="55" t="s">
        <v>171</v>
      </c>
      <c r="C31" s="405"/>
      <c r="D31" s="26">
        <f t="shared" si="0"/>
        <v>0</v>
      </c>
      <c r="E31" s="65"/>
      <c r="F31" s="68" t="s">
        <v>123</v>
      </c>
      <c r="G31" s="256"/>
      <c r="J31" s="372"/>
      <c r="K31" s="373"/>
      <c r="L31" s="373"/>
      <c r="M31" s="374"/>
    </row>
    <row r="32" spans="1:13" ht="21" customHeight="1">
      <c r="A32" s="6"/>
      <c r="B32" s="55"/>
      <c r="C32" s="405"/>
      <c r="D32" s="26">
        <f t="shared" si="0"/>
        <v>0</v>
      </c>
      <c r="E32" s="65"/>
      <c r="F32" s="2"/>
    </row>
    <row r="33" spans="1:11" ht="21" customHeight="1">
      <c r="A33" s="6"/>
      <c r="B33" s="55"/>
      <c r="C33" s="405"/>
      <c r="D33" s="26">
        <f t="shared" si="0"/>
        <v>0</v>
      </c>
      <c r="E33" s="65"/>
      <c r="F33" s="2"/>
    </row>
    <row r="34" spans="1:11" ht="21" customHeight="1" thickBot="1">
      <c r="A34" s="6"/>
      <c r="B34" s="56"/>
      <c r="C34" s="406"/>
      <c r="D34" s="27">
        <f t="shared" si="0"/>
        <v>0</v>
      </c>
      <c r="E34" s="65"/>
      <c r="F34" s="2"/>
    </row>
    <row r="35" spans="1:11" ht="21" customHeight="1" thickBot="1">
      <c r="A35" s="6"/>
      <c r="B35" s="57" t="s">
        <v>49</v>
      </c>
      <c r="C35" s="407">
        <f>SUM(C28:C34)</f>
        <v>0</v>
      </c>
      <c r="D35" s="28">
        <f>SUM(D28:D34)</f>
        <v>0</v>
      </c>
      <c r="E35" s="65"/>
      <c r="F35" s="65"/>
      <c r="G35" s="20"/>
    </row>
    <row r="36" spans="1:11" ht="21" customHeight="1">
      <c r="A36" s="6"/>
      <c r="B36" s="2"/>
      <c r="C36" s="66"/>
      <c r="E36" s="7"/>
      <c r="F36" s="65"/>
      <c r="G36" s="20"/>
    </row>
    <row r="37" spans="1:11" ht="22.5" customHeight="1">
      <c r="A37" s="6"/>
      <c r="B37" s="51"/>
      <c r="D37" s="7"/>
      <c r="E37" s="65"/>
      <c r="F37" s="65"/>
      <c r="G37" s="20"/>
      <c r="J37" s="7"/>
      <c r="K37" s="20"/>
    </row>
    <row r="38" spans="1:11" ht="32.25" customHeight="1" thickBot="1">
      <c r="B38" s="135" t="s">
        <v>64</v>
      </c>
      <c r="H38" s="1"/>
    </row>
    <row r="39" spans="1:11" ht="22.5" customHeight="1" thickBot="1">
      <c r="B39" s="124" t="s">
        <v>12</v>
      </c>
      <c r="C39" s="386" t="s">
        <v>30</v>
      </c>
      <c r="D39" s="125" t="s">
        <v>46</v>
      </c>
      <c r="E39" s="604" t="s">
        <v>58</v>
      </c>
      <c r="F39" s="605"/>
      <c r="G39" s="608" t="s">
        <v>73</v>
      </c>
      <c r="H39" s="577"/>
    </row>
    <row r="40" spans="1:11" ht="17.25" customHeight="1">
      <c r="B40" s="126" t="str">
        <f>J83</f>
        <v>学費</v>
      </c>
      <c r="C40" s="408"/>
      <c r="D40" s="123">
        <f t="shared" ref="D40:D58" si="1">SUMIF($C$83:$C$166,B40,$D$83:$D$166)</f>
        <v>0</v>
      </c>
      <c r="E40" s="606"/>
      <c r="F40" s="607"/>
      <c r="G40" s="609"/>
      <c r="H40" s="610"/>
    </row>
    <row r="41" spans="1:11" ht="17.25" customHeight="1">
      <c r="B41" s="127" t="str">
        <f t="shared" ref="B41:B55" si="2">J84</f>
        <v>教材費・その他学校関係</v>
      </c>
      <c r="C41" s="409"/>
      <c r="D41" s="121">
        <f t="shared" si="1"/>
        <v>0</v>
      </c>
      <c r="E41" s="600"/>
      <c r="F41" s="601"/>
      <c r="G41" s="596"/>
      <c r="H41" s="597"/>
    </row>
    <row r="42" spans="1:11" ht="17.25" customHeight="1">
      <c r="B42" s="127" t="str">
        <f t="shared" si="2"/>
        <v>定期券・その他交通費</v>
      </c>
      <c r="C42" s="409"/>
      <c r="D42" s="121">
        <f t="shared" si="1"/>
        <v>0</v>
      </c>
      <c r="E42" s="600"/>
      <c r="F42" s="601"/>
      <c r="G42" s="596"/>
      <c r="H42" s="597"/>
    </row>
    <row r="43" spans="1:11" ht="17.25" customHeight="1">
      <c r="B43" s="127" t="str">
        <f t="shared" si="2"/>
        <v>国民健康保険</v>
      </c>
      <c r="C43" s="409"/>
      <c r="D43" s="121">
        <f t="shared" si="1"/>
        <v>0</v>
      </c>
      <c r="E43" s="600"/>
      <c r="F43" s="601"/>
      <c r="G43" s="596"/>
      <c r="H43" s="597"/>
    </row>
    <row r="44" spans="1:11" ht="17.25" customHeight="1">
      <c r="B44" s="127" t="str">
        <f t="shared" si="2"/>
        <v>家具・家電</v>
      </c>
      <c r="C44" s="409"/>
      <c r="D44" s="121">
        <f t="shared" si="1"/>
        <v>0</v>
      </c>
      <c r="E44" s="600"/>
      <c r="F44" s="601"/>
      <c r="G44" s="596"/>
      <c r="H44" s="597"/>
    </row>
    <row r="45" spans="1:11" ht="17.25" customHeight="1">
      <c r="B45" s="127" t="str">
        <f t="shared" si="2"/>
        <v>引越費用</v>
      </c>
      <c r="C45" s="409"/>
      <c r="D45" s="121">
        <f t="shared" si="1"/>
        <v>0</v>
      </c>
      <c r="E45" s="600"/>
      <c r="F45" s="601"/>
      <c r="G45" s="596"/>
      <c r="H45" s="597"/>
    </row>
    <row r="46" spans="1:11" ht="17.25" customHeight="1">
      <c r="B46" s="127" t="str">
        <f t="shared" si="2"/>
        <v>敷金礼金・家賃更新</v>
      </c>
      <c r="C46" s="409"/>
      <c r="D46" s="121">
        <f t="shared" si="1"/>
        <v>0</v>
      </c>
      <c r="E46" s="600"/>
      <c r="F46" s="601"/>
      <c r="G46" s="596"/>
      <c r="H46" s="597"/>
    </row>
    <row r="47" spans="1:11" ht="17.25" customHeight="1">
      <c r="B47" s="127" t="str">
        <f t="shared" si="2"/>
        <v>家賃</v>
      </c>
      <c r="C47" s="409"/>
      <c r="D47" s="121">
        <f t="shared" si="1"/>
        <v>0</v>
      </c>
      <c r="E47" s="600"/>
      <c r="F47" s="601"/>
      <c r="G47" s="596"/>
      <c r="H47" s="597"/>
    </row>
    <row r="48" spans="1:11" ht="17.25" customHeight="1">
      <c r="B48" s="127" t="str">
        <f t="shared" si="2"/>
        <v>食費</v>
      </c>
      <c r="C48" s="409"/>
      <c r="D48" s="121">
        <f t="shared" si="1"/>
        <v>0</v>
      </c>
      <c r="E48" s="600"/>
      <c r="F48" s="601"/>
      <c r="G48" s="596"/>
      <c r="H48" s="597"/>
    </row>
    <row r="49" spans="1:11" s="30" customFormat="1" ht="17.25" customHeight="1">
      <c r="A49" s="10"/>
      <c r="B49" s="127" t="str">
        <f t="shared" si="2"/>
        <v>日用品</v>
      </c>
      <c r="C49" s="409"/>
      <c r="D49" s="121">
        <f t="shared" si="1"/>
        <v>0</v>
      </c>
      <c r="E49" s="600"/>
      <c r="F49" s="601"/>
      <c r="G49" s="596"/>
      <c r="H49" s="597"/>
      <c r="K49" s="2"/>
    </row>
    <row r="50" spans="1:11" s="30" customFormat="1" ht="17.25" customHeight="1">
      <c r="A50" s="10"/>
      <c r="B50" s="127" t="str">
        <f t="shared" si="2"/>
        <v>水道光熱費</v>
      </c>
      <c r="C50" s="409"/>
      <c r="D50" s="121">
        <f t="shared" si="1"/>
        <v>0</v>
      </c>
      <c r="E50" s="600"/>
      <c r="F50" s="601"/>
      <c r="G50" s="596"/>
      <c r="H50" s="597"/>
      <c r="K50" s="2"/>
    </row>
    <row r="51" spans="1:11" s="30" customFormat="1" ht="17.25" customHeight="1">
      <c r="A51" s="10"/>
      <c r="B51" s="127" t="str">
        <f t="shared" si="2"/>
        <v>通信費</v>
      </c>
      <c r="C51" s="409"/>
      <c r="D51" s="121">
        <f t="shared" si="1"/>
        <v>0</v>
      </c>
      <c r="E51" s="600"/>
      <c r="F51" s="601"/>
      <c r="G51" s="596"/>
      <c r="H51" s="597"/>
      <c r="K51" s="2"/>
    </row>
    <row r="52" spans="1:11" s="30" customFormat="1" ht="17.25" customHeight="1">
      <c r="A52" s="10"/>
      <c r="B52" s="127" t="str">
        <f t="shared" si="2"/>
        <v>被服費</v>
      </c>
      <c r="C52" s="409"/>
      <c r="D52" s="121">
        <f t="shared" si="1"/>
        <v>0</v>
      </c>
      <c r="E52" s="600"/>
      <c r="F52" s="601"/>
      <c r="G52" s="596"/>
      <c r="H52" s="597"/>
      <c r="K52" s="2"/>
    </row>
    <row r="53" spans="1:11" s="30" customFormat="1" ht="17.25" customHeight="1">
      <c r="A53" s="10"/>
      <c r="B53" s="127" t="str">
        <f t="shared" si="2"/>
        <v>交際費・趣味・娯楽</v>
      </c>
      <c r="C53" s="409"/>
      <c r="D53" s="121">
        <f t="shared" si="1"/>
        <v>0</v>
      </c>
      <c r="E53" s="600"/>
      <c r="F53" s="601"/>
      <c r="G53" s="596"/>
      <c r="H53" s="597"/>
      <c r="K53" s="2"/>
    </row>
    <row r="54" spans="1:11" s="30" customFormat="1" ht="17.25" customHeight="1">
      <c r="A54" s="10"/>
      <c r="B54" s="127" t="str">
        <f t="shared" si="2"/>
        <v>医療費</v>
      </c>
      <c r="C54" s="409"/>
      <c r="D54" s="121">
        <f t="shared" si="1"/>
        <v>0</v>
      </c>
      <c r="E54" s="600"/>
      <c r="F54" s="601"/>
      <c r="G54" s="596"/>
      <c r="H54" s="597"/>
      <c r="K54" s="2"/>
    </row>
    <row r="55" spans="1:11" s="30" customFormat="1" ht="17.25" customHeight="1">
      <c r="A55" s="10"/>
      <c r="B55" s="127" t="str">
        <f t="shared" si="2"/>
        <v>臨時支出</v>
      </c>
      <c r="C55" s="409"/>
      <c r="D55" s="121">
        <f t="shared" si="1"/>
        <v>0</v>
      </c>
      <c r="E55" s="600"/>
      <c r="F55" s="601"/>
      <c r="G55" s="596"/>
      <c r="H55" s="597"/>
      <c r="K55" s="2"/>
    </row>
    <row r="56" spans="1:11" s="30" customFormat="1" ht="17.25" customHeight="1">
      <c r="A56" s="10"/>
      <c r="B56" s="127" t="str">
        <f>J99&amp;""</f>
        <v>使途不明金</v>
      </c>
      <c r="C56" s="409"/>
      <c r="D56" s="121">
        <f t="shared" si="1"/>
        <v>0</v>
      </c>
      <c r="E56" s="600"/>
      <c r="F56" s="601"/>
      <c r="G56" s="596"/>
      <c r="H56" s="597"/>
      <c r="K56" s="2"/>
    </row>
    <row r="57" spans="1:11" s="30" customFormat="1" ht="17.25" customHeight="1">
      <c r="A57" s="10"/>
      <c r="B57" s="127" t="str">
        <f>J100&amp;""</f>
        <v/>
      </c>
      <c r="C57" s="409"/>
      <c r="D57" s="121">
        <f t="shared" si="1"/>
        <v>0</v>
      </c>
      <c r="E57" s="257"/>
      <c r="F57" s="258"/>
      <c r="G57" s="428"/>
      <c r="H57" s="443"/>
      <c r="K57" s="2"/>
    </row>
    <row r="58" spans="1:11" s="30" customFormat="1" ht="17.25" customHeight="1">
      <c r="A58" s="10"/>
      <c r="B58" s="127" t="str">
        <f>J101&amp;""</f>
        <v/>
      </c>
      <c r="C58" s="409"/>
      <c r="D58" s="121">
        <f t="shared" si="1"/>
        <v>0</v>
      </c>
      <c r="E58" s="600"/>
      <c r="F58" s="601"/>
      <c r="G58" s="596"/>
      <c r="H58" s="597"/>
      <c r="K58" s="2"/>
    </row>
    <row r="59" spans="1:11" s="30" customFormat="1" ht="17.25" customHeight="1" thickBot="1">
      <c r="B59" s="128" t="str">
        <f>J102&amp;""</f>
        <v/>
      </c>
      <c r="C59" s="410"/>
      <c r="D59" s="122">
        <f>SUMIF($C$83:$C$166,B59,$D$83:$D$166)</f>
        <v>0</v>
      </c>
      <c r="E59" s="602"/>
      <c r="F59" s="603"/>
      <c r="G59" s="598"/>
      <c r="H59" s="599"/>
      <c r="K59" s="2"/>
    </row>
    <row r="60" spans="1:11" s="30" customFormat="1" ht="24.75" customHeight="1" thickBot="1">
      <c r="B60" s="57" t="s">
        <v>49</v>
      </c>
      <c r="C60" s="407">
        <f>SUM(C40:C59)</f>
        <v>0</v>
      </c>
      <c r="D60" s="28">
        <f>SUM(D40:D59)</f>
        <v>0</v>
      </c>
      <c r="E60" s="66"/>
      <c r="F60" s="66"/>
      <c r="G60" s="7"/>
      <c r="K60" s="2"/>
    </row>
    <row r="61" spans="1:11" s="30" customFormat="1" ht="17.25" customHeight="1">
      <c r="B61" s="58"/>
      <c r="C61" s="59"/>
      <c r="E61" s="59"/>
      <c r="F61" s="59"/>
      <c r="K61" s="2"/>
    </row>
    <row r="62" spans="1:11" s="30" customFormat="1" ht="16.5" customHeight="1">
      <c r="A62" s="10"/>
      <c r="B62" s="59"/>
      <c r="C62" s="59"/>
      <c r="E62" s="59"/>
      <c r="F62" s="59"/>
    </row>
    <row r="63" spans="1:11" s="30" customFormat="1" ht="30" customHeight="1">
      <c r="A63" s="10"/>
      <c r="B63" s="135" t="s">
        <v>94</v>
      </c>
      <c r="C63" s="59"/>
      <c r="E63" s="59"/>
      <c r="F63" s="59"/>
    </row>
    <row r="64" spans="1:11" s="30" customFormat="1" ht="27" customHeight="1" thickBot="1">
      <c r="A64" s="10"/>
      <c r="B64" s="138" t="s">
        <v>67</v>
      </c>
      <c r="C64" s="59"/>
      <c r="E64" s="59"/>
      <c r="F64" s="59"/>
    </row>
    <row r="65" spans="1:10" s="30" customFormat="1" ht="17.25" customHeight="1" thickBot="1">
      <c r="A65" s="10"/>
      <c r="B65" s="60" t="s">
        <v>50</v>
      </c>
      <c r="C65" s="411" t="s">
        <v>12</v>
      </c>
      <c r="D65" s="29" t="s">
        <v>51</v>
      </c>
      <c r="E65" s="575" t="s">
        <v>7</v>
      </c>
      <c r="F65" s="576"/>
      <c r="G65" s="576"/>
      <c r="H65" s="577"/>
      <c r="J65" s="71" t="s">
        <v>125</v>
      </c>
    </row>
    <row r="66" spans="1:10" s="30" customFormat="1" ht="17.25" customHeight="1">
      <c r="A66" s="10"/>
      <c r="B66" s="259"/>
      <c r="C66" s="412"/>
      <c r="D66" s="451"/>
      <c r="E66" s="578"/>
      <c r="F66" s="578"/>
      <c r="G66" s="578"/>
      <c r="H66" s="579"/>
      <c r="J66" s="70" t="s">
        <v>6</v>
      </c>
    </row>
    <row r="67" spans="1:10" s="30" customFormat="1" ht="17.25" customHeight="1">
      <c r="A67" s="10"/>
      <c r="B67" s="260"/>
      <c r="C67" s="413"/>
      <c r="D67" s="452"/>
      <c r="E67" s="580"/>
      <c r="F67" s="580"/>
      <c r="G67" s="580"/>
      <c r="H67" s="581"/>
      <c r="J67" s="70" t="s">
        <v>55</v>
      </c>
    </row>
    <row r="68" spans="1:10" s="30" customFormat="1" ht="17.25" customHeight="1">
      <c r="A68" s="10"/>
      <c r="B68" s="260"/>
      <c r="C68" s="413"/>
      <c r="D68" s="452"/>
      <c r="E68" s="580"/>
      <c r="F68" s="580"/>
      <c r="G68" s="580"/>
      <c r="H68" s="581"/>
      <c r="J68" s="70" t="s">
        <v>10</v>
      </c>
    </row>
    <row r="69" spans="1:10" s="30" customFormat="1" ht="17.25" customHeight="1">
      <c r="A69" s="10"/>
      <c r="B69" s="260"/>
      <c r="C69" s="413"/>
      <c r="D69" s="452"/>
      <c r="E69" s="580"/>
      <c r="F69" s="580"/>
      <c r="G69" s="580"/>
      <c r="H69" s="581"/>
      <c r="J69" s="70" t="s">
        <v>35</v>
      </c>
    </row>
    <row r="70" spans="1:10" s="30" customFormat="1" ht="17.25" customHeight="1">
      <c r="A70" s="10"/>
      <c r="B70" s="260"/>
      <c r="C70" s="413"/>
      <c r="D70" s="452"/>
      <c r="E70" s="580"/>
      <c r="F70" s="580"/>
      <c r="G70" s="580"/>
      <c r="H70" s="581"/>
      <c r="J70" s="263"/>
    </row>
    <row r="71" spans="1:10" ht="17.25" customHeight="1">
      <c r="B71" s="260"/>
      <c r="C71" s="413"/>
      <c r="D71" s="452"/>
      <c r="E71" s="580"/>
      <c r="F71" s="580"/>
      <c r="G71" s="580"/>
      <c r="H71" s="581"/>
      <c r="J71" s="261"/>
    </row>
    <row r="72" spans="1:10" ht="17.25" customHeight="1">
      <c r="B72" s="260"/>
      <c r="C72" s="413"/>
      <c r="D72" s="452"/>
      <c r="E72" s="580"/>
      <c r="F72" s="580"/>
      <c r="G72" s="580"/>
      <c r="H72" s="581"/>
      <c r="J72" s="261"/>
    </row>
    <row r="73" spans="1:10" ht="17.25" customHeight="1">
      <c r="B73" s="260"/>
      <c r="C73" s="413"/>
      <c r="D73" s="452"/>
      <c r="E73" s="580"/>
      <c r="F73" s="580"/>
      <c r="G73" s="580"/>
      <c r="H73" s="581"/>
    </row>
    <row r="74" spans="1:10" ht="17.25" customHeight="1">
      <c r="B74" s="260"/>
      <c r="C74" s="413"/>
      <c r="D74" s="452"/>
      <c r="E74" s="580"/>
      <c r="F74" s="580"/>
      <c r="G74" s="580"/>
      <c r="H74" s="581"/>
    </row>
    <row r="75" spans="1:10" ht="17.25" customHeight="1">
      <c r="B75" s="260"/>
      <c r="C75" s="413"/>
      <c r="D75" s="452"/>
      <c r="E75" s="580"/>
      <c r="F75" s="580"/>
      <c r="G75" s="580"/>
      <c r="H75" s="581"/>
    </row>
    <row r="76" spans="1:10" ht="17.25" customHeight="1" thickBot="1">
      <c r="B76" s="262"/>
      <c r="C76" s="414"/>
      <c r="D76" s="453"/>
      <c r="E76" s="582"/>
      <c r="F76" s="582"/>
      <c r="G76" s="582"/>
      <c r="H76" s="583"/>
    </row>
    <row r="77" spans="1:10" ht="27.75" customHeight="1" thickBot="1">
      <c r="B77" s="51"/>
      <c r="C77" s="415" t="s">
        <v>49</v>
      </c>
      <c r="D77" s="28">
        <f>SUM(D66:D76)</f>
        <v>0</v>
      </c>
      <c r="E77" s="66"/>
      <c r="F77" s="66"/>
      <c r="G77" s="7"/>
      <c r="H77" s="7"/>
    </row>
    <row r="78" spans="1:10" ht="27.75" customHeight="1">
      <c r="B78" s="51"/>
      <c r="C78" s="415"/>
      <c r="D78" s="20"/>
      <c r="E78" s="66"/>
      <c r="F78" s="66"/>
      <c r="G78" s="7"/>
      <c r="H78" s="7"/>
    </row>
    <row r="79" spans="1:10" ht="27.75" customHeight="1">
      <c r="B79" s="51"/>
      <c r="C79" s="415"/>
      <c r="D79" s="20"/>
      <c r="E79" s="66"/>
      <c r="F79" s="66"/>
      <c r="G79" s="7"/>
      <c r="H79" s="7"/>
    </row>
    <row r="80" spans="1:10" ht="17.25" customHeight="1">
      <c r="B80" s="51"/>
      <c r="C80" s="66"/>
      <c r="D80" s="7"/>
      <c r="E80" s="66"/>
      <c r="F80" s="66"/>
      <c r="G80" s="7"/>
      <c r="H80" s="7"/>
    </row>
    <row r="81" spans="1:12" ht="29.25" customHeight="1" thickBot="1">
      <c r="B81" s="138" t="s">
        <v>68</v>
      </c>
      <c r="C81" s="66"/>
      <c r="D81" s="7"/>
      <c r="E81" s="66"/>
      <c r="F81" s="66"/>
      <c r="G81" s="7"/>
      <c r="H81" s="7"/>
    </row>
    <row r="82" spans="1:12" s="30" customFormat="1" ht="17.25" customHeight="1" thickBot="1">
      <c r="A82" s="10"/>
      <c r="B82" s="60" t="s">
        <v>50</v>
      </c>
      <c r="C82" s="411" t="s">
        <v>12</v>
      </c>
      <c r="D82" s="306" t="s">
        <v>51</v>
      </c>
      <c r="E82" s="575" t="s">
        <v>221</v>
      </c>
      <c r="F82" s="577"/>
      <c r="G82" s="308" t="s">
        <v>220</v>
      </c>
      <c r="H82" s="23" t="s">
        <v>52</v>
      </c>
      <c r="J82" s="71" t="s">
        <v>125</v>
      </c>
      <c r="K82" s="71" t="s">
        <v>222</v>
      </c>
    </row>
    <row r="83" spans="1:12" ht="17.25" customHeight="1">
      <c r="B83" s="430"/>
      <c r="C83" s="431"/>
      <c r="D83" s="432"/>
      <c r="E83" s="584"/>
      <c r="F83" s="584"/>
      <c r="G83" s="454"/>
      <c r="H83" s="434"/>
      <c r="I83" s="30"/>
      <c r="J83" s="379" t="s">
        <v>5</v>
      </c>
      <c r="K83" s="379" t="s">
        <v>223</v>
      </c>
      <c r="L83" s="61" t="s">
        <v>260</v>
      </c>
    </row>
    <row r="84" spans="1:12" ht="17.25" customHeight="1">
      <c r="B84" s="260"/>
      <c r="C84" s="413"/>
      <c r="D84" s="435"/>
      <c r="E84" s="585"/>
      <c r="F84" s="585"/>
      <c r="G84" s="455"/>
      <c r="H84" s="437"/>
      <c r="I84" s="30"/>
      <c r="J84" s="379" t="s">
        <v>247</v>
      </c>
      <c r="K84" s="379" t="s">
        <v>224</v>
      </c>
      <c r="L84" s="383" t="s">
        <v>259</v>
      </c>
    </row>
    <row r="85" spans="1:12" ht="17.25" customHeight="1">
      <c r="B85" s="260"/>
      <c r="C85" s="413"/>
      <c r="D85" s="435"/>
      <c r="E85" s="585"/>
      <c r="F85" s="585"/>
      <c r="G85" s="455"/>
      <c r="H85" s="437"/>
      <c r="I85" s="30"/>
      <c r="J85" s="379" t="s">
        <v>248</v>
      </c>
      <c r="K85" s="379" t="s">
        <v>225</v>
      </c>
      <c r="L85" s="61" t="s">
        <v>261</v>
      </c>
    </row>
    <row r="86" spans="1:12" ht="17.25" customHeight="1">
      <c r="B86" s="260"/>
      <c r="C86" s="413"/>
      <c r="D86" s="435"/>
      <c r="E86" s="585"/>
      <c r="F86" s="585"/>
      <c r="G86" s="455"/>
      <c r="H86" s="437"/>
      <c r="I86" s="30"/>
      <c r="J86" s="379" t="s">
        <v>3</v>
      </c>
    </row>
    <row r="87" spans="1:12" ht="17.25" customHeight="1">
      <c r="B87" s="260"/>
      <c r="C87" s="413"/>
      <c r="D87" s="435"/>
      <c r="E87" s="585"/>
      <c r="F87" s="585"/>
      <c r="G87" s="455"/>
      <c r="H87" s="437"/>
      <c r="I87" s="30"/>
      <c r="J87" s="379" t="s">
        <v>249</v>
      </c>
      <c r="K87" s="353"/>
    </row>
    <row r="88" spans="1:12" ht="17.25" customHeight="1">
      <c r="B88" s="260"/>
      <c r="C88" s="413"/>
      <c r="D88" s="435"/>
      <c r="E88" s="585"/>
      <c r="F88" s="585"/>
      <c r="G88" s="455"/>
      <c r="H88" s="437"/>
      <c r="J88" s="379" t="s">
        <v>250</v>
      </c>
      <c r="K88" s="354"/>
    </row>
    <row r="89" spans="1:12" ht="17.25" customHeight="1">
      <c r="B89" s="260"/>
      <c r="C89" s="413"/>
      <c r="D89" s="435"/>
      <c r="E89" s="585"/>
      <c r="F89" s="585"/>
      <c r="G89" s="455"/>
      <c r="H89" s="437"/>
      <c r="J89" s="379" t="s">
        <v>251</v>
      </c>
      <c r="K89" s="312"/>
    </row>
    <row r="90" spans="1:12" ht="17.25" customHeight="1">
      <c r="B90" s="260"/>
      <c r="C90" s="413"/>
      <c r="D90" s="435"/>
      <c r="E90" s="585"/>
      <c r="F90" s="585"/>
      <c r="G90" s="455"/>
      <c r="H90" s="437"/>
      <c r="J90" s="380" t="s">
        <v>252</v>
      </c>
      <c r="K90" s="11"/>
    </row>
    <row r="91" spans="1:12" ht="17.25" customHeight="1">
      <c r="B91" s="260"/>
      <c r="C91" s="413"/>
      <c r="D91" s="435"/>
      <c r="E91" s="585"/>
      <c r="F91" s="585"/>
      <c r="G91" s="455"/>
      <c r="H91" s="437"/>
      <c r="J91" s="380" t="s">
        <v>253</v>
      </c>
    </row>
    <row r="92" spans="1:12" ht="17.25" customHeight="1">
      <c r="B92" s="260"/>
      <c r="C92" s="413"/>
      <c r="D92" s="435"/>
      <c r="E92" s="585"/>
      <c r="F92" s="585"/>
      <c r="G92" s="455"/>
      <c r="H92" s="437"/>
      <c r="J92" s="380" t="s">
        <v>166</v>
      </c>
    </row>
    <row r="93" spans="1:12" ht="17.25" customHeight="1">
      <c r="B93" s="260"/>
      <c r="C93" s="413"/>
      <c r="D93" s="435"/>
      <c r="E93" s="585"/>
      <c r="F93" s="585"/>
      <c r="G93" s="455"/>
      <c r="H93" s="437"/>
      <c r="J93" s="379" t="s">
        <v>0</v>
      </c>
    </row>
    <row r="94" spans="1:12" ht="17.25" customHeight="1">
      <c r="B94" s="260"/>
      <c r="C94" s="413"/>
      <c r="D94" s="435"/>
      <c r="E94" s="585"/>
      <c r="F94" s="585"/>
      <c r="G94" s="455"/>
      <c r="H94" s="437"/>
      <c r="J94" s="380" t="s">
        <v>2</v>
      </c>
    </row>
    <row r="95" spans="1:12" ht="17.25" customHeight="1">
      <c r="B95" s="260"/>
      <c r="C95" s="413"/>
      <c r="D95" s="435"/>
      <c r="E95" s="585"/>
      <c r="F95" s="585"/>
      <c r="G95" s="455"/>
      <c r="H95" s="437"/>
      <c r="J95" s="380" t="s">
        <v>254</v>
      </c>
    </row>
    <row r="96" spans="1:12" ht="17.25" customHeight="1">
      <c r="B96" s="260"/>
      <c r="C96" s="413"/>
      <c r="D96" s="435"/>
      <c r="E96" s="585"/>
      <c r="F96" s="585"/>
      <c r="G96" s="455"/>
      <c r="H96" s="437"/>
      <c r="J96" s="380" t="s">
        <v>102</v>
      </c>
    </row>
    <row r="97" spans="2:11" ht="17.25" customHeight="1">
      <c r="B97" s="260"/>
      <c r="C97" s="413"/>
      <c r="D97" s="435"/>
      <c r="E97" s="585"/>
      <c r="F97" s="585"/>
      <c r="G97" s="455"/>
      <c r="H97" s="437"/>
      <c r="J97" s="380" t="s">
        <v>255</v>
      </c>
      <c r="K97" s="11"/>
    </row>
    <row r="98" spans="2:11" ht="17.25" customHeight="1">
      <c r="B98" s="260"/>
      <c r="C98" s="413"/>
      <c r="D98" s="435"/>
      <c r="E98" s="585"/>
      <c r="F98" s="585"/>
      <c r="G98" s="455"/>
      <c r="H98" s="437"/>
      <c r="J98" s="379" t="s">
        <v>256</v>
      </c>
      <c r="K98" s="11"/>
    </row>
    <row r="99" spans="2:11" ht="17.25" customHeight="1">
      <c r="B99" s="260"/>
      <c r="C99" s="413"/>
      <c r="D99" s="435"/>
      <c r="E99" s="585"/>
      <c r="F99" s="585"/>
      <c r="G99" s="455"/>
      <c r="H99" s="437"/>
      <c r="J99" s="379" t="s">
        <v>257</v>
      </c>
      <c r="K99" s="11"/>
    </row>
    <row r="100" spans="2:11" ht="17.25" customHeight="1">
      <c r="B100" s="260"/>
      <c r="C100" s="413"/>
      <c r="D100" s="435"/>
      <c r="E100" s="585"/>
      <c r="F100" s="585"/>
      <c r="G100" s="455"/>
      <c r="H100" s="437"/>
      <c r="J100" s="381"/>
      <c r="K100" s="11"/>
    </row>
    <row r="101" spans="2:11" ht="17.25" customHeight="1">
      <c r="B101" s="260"/>
      <c r="C101" s="413"/>
      <c r="D101" s="435"/>
      <c r="E101" s="585"/>
      <c r="F101" s="585"/>
      <c r="G101" s="442"/>
      <c r="H101" s="437"/>
      <c r="J101" s="381"/>
      <c r="K101" s="11"/>
    </row>
    <row r="102" spans="2:11" ht="17.25" customHeight="1">
      <c r="B102" s="260"/>
      <c r="C102" s="413"/>
      <c r="D102" s="435"/>
      <c r="E102" s="585"/>
      <c r="F102" s="585"/>
      <c r="G102" s="455"/>
      <c r="H102" s="437"/>
      <c r="J102" s="381"/>
      <c r="K102" s="11"/>
    </row>
    <row r="103" spans="2:11" ht="17.25" customHeight="1">
      <c r="B103" s="260"/>
      <c r="C103" s="413"/>
      <c r="D103" s="435"/>
      <c r="E103" s="585"/>
      <c r="F103" s="585"/>
      <c r="G103" s="455"/>
      <c r="H103" s="437"/>
      <c r="K103" s="11"/>
    </row>
    <row r="104" spans="2:11" ht="17.25" customHeight="1">
      <c r="B104" s="260"/>
      <c r="C104" s="413"/>
      <c r="D104" s="435"/>
      <c r="E104" s="585"/>
      <c r="F104" s="585"/>
      <c r="G104" s="455"/>
      <c r="H104" s="437"/>
      <c r="K104" s="11"/>
    </row>
    <row r="105" spans="2:11" ht="17.25" customHeight="1">
      <c r="B105" s="260"/>
      <c r="C105" s="413"/>
      <c r="D105" s="435"/>
      <c r="E105" s="585"/>
      <c r="F105" s="585"/>
      <c r="G105" s="455"/>
      <c r="H105" s="437"/>
      <c r="K105" s="11"/>
    </row>
    <row r="106" spans="2:11" ht="17.25" customHeight="1">
      <c r="B106" s="260"/>
      <c r="C106" s="413"/>
      <c r="D106" s="435"/>
      <c r="E106" s="585"/>
      <c r="F106" s="585"/>
      <c r="G106" s="455"/>
      <c r="H106" s="437"/>
      <c r="K106" s="11"/>
    </row>
    <row r="107" spans="2:11" ht="17.25" customHeight="1">
      <c r="B107" s="260"/>
      <c r="C107" s="413"/>
      <c r="D107" s="435"/>
      <c r="E107" s="585"/>
      <c r="F107" s="585"/>
      <c r="G107" s="455"/>
      <c r="H107" s="437"/>
      <c r="K107" s="11"/>
    </row>
    <row r="108" spans="2:11" ht="17.25" customHeight="1">
      <c r="B108" s="260"/>
      <c r="C108" s="413"/>
      <c r="D108" s="435"/>
      <c r="E108" s="585"/>
      <c r="F108" s="585"/>
      <c r="G108" s="455"/>
      <c r="H108" s="437"/>
      <c r="K108" s="11"/>
    </row>
    <row r="109" spans="2:11" ht="17.25" customHeight="1">
      <c r="B109" s="260"/>
      <c r="C109" s="413"/>
      <c r="D109" s="435"/>
      <c r="E109" s="585"/>
      <c r="F109" s="585"/>
      <c r="G109" s="455"/>
      <c r="H109" s="437"/>
      <c r="K109" s="11"/>
    </row>
    <row r="110" spans="2:11" ht="17.25" customHeight="1">
      <c r="B110" s="260"/>
      <c r="C110" s="413"/>
      <c r="D110" s="435"/>
      <c r="E110" s="585"/>
      <c r="F110" s="585"/>
      <c r="G110" s="455"/>
      <c r="H110" s="437"/>
      <c r="K110" s="11"/>
    </row>
    <row r="111" spans="2:11" ht="17.25" customHeight="1">
      <c r="B111" s="260"/>
      <c r="C111" s="413"/>
      <c r="D111" s="435"/>
      <c r="E111" s="585"/>
      <c r="F111" s="585"/>
      <c r="G111" s="455"/>
      <c r="H111" s="437"/>
      <c r="K111" s="264"/>
    </row>
    <row r="112" spans="2:11" ht="17.25" customHeight="1">
      <c r="B112" s="260"/>
      <c r="C112" s="413"/>
      <c r="D112" s="435"/>
      <c r="E112" s="585"/>
      <c r="F112" s="585"/>
      <c r="G112" s="455"/>
      <c r="H112" s="437"/>
    </row>
    <row r="113" spans="2:8" ht="17.25" customHeight="1">
      <c r="B113" s="260"/>
      <c r="C113" s="413"/>
      <c r="D113" s="435"/>
      <c r="E113" s="585"/>
      <c r="F113" s="585"/>
      <c r="G113" s="455"/>
      <c r="H113" s="437"/>
    </row>
    <row r="114" spans="2:8" ht="17.25" customHeight="1">
      <c r="B114" s="260"/>
      <c r="C114" s="413"/>
      <c r="D114" s="435"/>
      <c r="E114" s="585"/>
      <c r="F114" s="585"/>
      <c r="G114" s="455"/>
      <c r="H114" s="437"/>
    </row>
    <row r="115" spans="2:8" ht="17.25" customHeight="1">
      <c r="B115" s="260"/>
      <c r="C115" s="413"/>
      <c r="D115" s="435"/>
      <c r="E115" s="585"/>
      <c r="F115" s="585"/>
      <c r="G115" s="455"/>
      <c r="H115" s="437"/>
    </row>
    <row r="116" spans="2:8" ht="17.25" customHeight="1">
      <c r="B116" s="260"/>
      <c r="C116" s="413"/>
      <c r="D116" s="435"/>
      <c r="E116" s="585"/>
      <c r="F116" s="585"/>
      <c r="G116" s="455"/>
      <c r="H116" s="437"/>
    </row>
    <row r="117" spans="2:8" ht="17.25" customHeight="1">
      <c r="B117" s="260"/>
      <c r="C117" s="413"/>
      <c r="D117" s="435"/>
      <c r="E117" s="585"/>
      <c r="F117" s="585"/>
      <c r="G117" s="455"/>
      <c r="H117" s="437"/>
    </row>
    <row r="118" spans="2:8" ht="17.25" customHeight="1">
      <c r="B118" s="260"/>
      <c r="C118" s="413"/>
      <c r="D118" s="435"/>
      <c r="E118" s="585"/>
      <c r="F118" s="585"/>
      <c r="G118" s="455"/>
      <c r="H118" s="437"/>
    </row>
    <row r="119" spans="2:8" ht="17.25" customHeight="1">
      <c r="B119" s="260"/>
      <c r="C119" s="413"/>
      <c r="D119" s="435"/>
      <c r="E119" s="585"/>
      <c r="F119" s="585"/>
      <c r="G119" s="455"/>
      <c r="H119" s="437"/>
    </row>
    <row r="120" spans="2:8" ht="17.25" customHeight="1">
      <c r="B120" s="260"/>
      <c r="C120" s="413"/>
      <c r="D120" s="435"/>
      <c r="E120" s="585"/>
      <c r="F120" s="585"/>
      <c r="G120" s="455"/>
      <c r="H120" s="437"/>
    </row>
    <row r="121" spans="2:8" ht="17.25" customHeight="1">
      <c r="B121" s="260"/>
      <c r="C121" s="413"/>
      <c r="D121" s="435"/>
      <c r="E121" s="585"/>
      <c r="F121" s="585"/>
      <c r="G121" s="455"/>
      <c r="H121" s="437"/>
    </row>
    <row r="122" spans="2:8" ht="17.25" customHeight="1">
      <c r="B122" s="260"/>
      <c r="C122" s="413"/>
      <c r="D122" s="435"/>
      <c r="E122" s="585"/>
      <c r="F122" s="585"/>
      <c r="G122" s="455"/>
      <c r="H122" s="437"/>
    </row>
    <row r="123" spans="2:8" ht="17.25" customHeight="1">
      <c r="B123" s="260"/>
      <c r="C123" s="413"/>
      <c r="D123" s="435"/>
      <c r="E123" s="585"/>
      <c r="F123" s="585"/>
      <c r="G123" s="455"/>
      <c r="H123" s="437"/>
    </row>
    <row r="124" spans="2:8" ht="17.25" customHeight="1">
      <c r="B124" s="260"/>
      <c r="C124" s="413"/>
      <c r="D124" s="435"/>
      <c r="E124" s="585"/>
      <c r="F124" s="585"/>
      <c r="G124" s="455"/>
      <c r="H124" s="437"/>
    </row>
    <row r="125" spans="2:8" ht="17.25" customHeight="1">
      <c r="B125" s="260"/>
      <c r="C125" s="413"/>
      <c r="D125" s="435"/>
      <c r="E125" s="585"/>
      <c r="F125" s="585"/>
      <c r="G125" s="455"/>
      <c r="H125" s="437"/>
    </row>
    <row r="126" spans="2:8" ht="17.25" customHeight="1">
      <c r="B126" s="260"/>
      <c r="C126" s="413"/>
      <c r="D126" s="435"/>
      <c r="E126" s="585"/>
      <c r="F126" s="585"/>
      <c r="G126" s="455"/>
      <c r="H126" s="437"/>
    </row>
    <row r="127" spans="2:8" ht="17.25" customHeight="1">
      <c r="B127" s="260"/>
      <c r="C127" s="413"/>
      <c r="D127" s="435"/>
      <c r="E127" s="585"/>
      <c r="F127" s="585"/>
      <c r="G127" s="455"/>
      <c r="H127" s="437"/>
    </row>
    <row r="128" spans="2:8" ht="17.25" customHeight="1">
      <c r="B128" s="260"/>
      <c r="C128" s="413"/>
      <c r="D128" s="435"/>
      <c r="E128" s="585"/>
      <c r="F128" s="585"/>
      <c r="G128" s="455"/>
      <c r="H128" s="437"/>
    </row>
    <row r="129" spans="2:8" ht="17.25" customHeight="1">
      <c r="B129" s="260"/>
      <c r="C129" s="413"/>
      <c r="D129" s="435"/>
      <c r="E129" s="585"/>
      <c r="F129" s="585"/>
      <c r="G129" s="455"/>
      <c r="H129" s="437"/>
    </row>
    <row r="130" spans="2:8" ht="17.25" customHeight="1">
      <c r="B130" s="260"/>
      <c r="C130" s="413"/>
      <c r="D130" s="435"/>
      <c r="E130" s="585"/>
      <c r="F130" s="585"/>
      <c r="G130" s="455"/>
      <c r="H130" s="437"/>
    </row>
    <row r="131" spans="2:8" ht="17.25" customHeight="1">
      <c r="B131" s="260"/>
      <c r="C131" s="413"/>
      <c r="D131" s="435"/>
      <c r="E131" s="585"/>
      <c r="F131" s="585"/>
      <c r="G131" s="455"/>
      <c r="H131" s="437"/>
    </row>
    <row r="132" spans="2:8" ht="17.25" customHeight="1">
      <c r="B132" s="260"/>
      <c r="C132" s="413"/>
      <c r="D132" s="435"/>
      <c r="E132" s="585"/>
      <c r="F132" s="585"/>
      <c r="G132" s="455"/>
      <c r="H132" s="437"/>
    </row>
    <row r="133" spans="2:8" ht="17.25" customHeight="1">
      <c r="B133" s="260"/>
      <c r="C133" s="413"/>
      <c r="D133" s="435"/>
      <c r="E133" s="585"/>
      <c r="F133" s="585"/>
      <c r="G133" s="455"/>
      <c r="H133" s="437"/>
    </row>
    <row r="134" spans="2:8" ht="17.25" customHeight="1">
      <c r="B134" s="260"/>
      <c r="C134" s="413"/>
      <c r="D134" s="435"/>
      <c r="E134" s="585"/>
      <c r="F134" s="585"/>
      <c r="G134" s="455"/>
      <c r="H134" s="437"/>
    </row>
    <row r="135" spans="2:8" ht="17.25" customHeight="1">
      <c r="B135" s="260"/>
      <c r="C135" s="413"/>
      <c r="D135" s="435"/>
      <c r="E135" s="585"/>
      <c r="F135" s="585"/>
      <c r="G135" s="455"/>
      <c r="H135" s="437"/>
    </row>
    <row r="136" spans="2:8" ht="17.25" customHeight="1">
      <c r="B136" s="260"/>
      <c r="C136" s="413"/>
      <c r="D136" s="435"/>
      <c r="E136" s="585"/>
      <c r="F136" s="585"/>
      <c r="G136" s="455"/>
      <c r="H136" s="437"/>
    </row>
    <row r="137" spans="2:8" ht="17.25" customHeight="1">
      <c r="B137" s="260"/>
      <c r="C137" s="413"/>
      <c r="D137" s="435"/>
      <c r="E137" s="585"/>
      <c r="F137" s="585"/>
      <c r="G137" s="455"/>
      <c r="H137" s="437"/>
    </row>
    <row r="138" spans="2:8" ht="17.25" customHeight="1">
      <c r="B138" s="260"/>
      <c r="C138" s="413"/>
      <c r="D138" s="435"/>
      <c r="E138" s="585"/>
      <c r="F138" s="585"/>
      <c r="G138" s="455"/>
      <c r="H138" s="437"/>
    </row>
    <row r="139" spans="2:8" ht="17.25" customHeight="1">
      <c r="B139" s="260"/>
      <c r="C139" s="413"/>
      <c r="D139" s="435"/>
      <c r="E139" s="585"/>
      <c r="F139" s="585"/>
      <c r="G139" s="455"/>
      <c r="H139" s="437"/>
    </row>
    <row r="140" spans="2:8" ht="17.25" customHeight="1">
      <c r="B140" s="260"/>
      <c r="C140" s="413"/>
      <c r="D140" s="435"/>
      <c r="E140" s="585"/>
      <c r="F140" s="585"/>
      <c r="G140" s="455"/>
      <c r="H140" s="437"/>
    </row>
    <row r="141" spans="2:8" ht="17.25" customHeight="1">
      <c r="B141" s="260"/>
      <c r="C141" s="413"/>
      <c r="D141" s="435"/>
      <c r="E141" s="585"/>
      <c r="F141" s="585"/>
      <c r="G141" s="455"/>
      <c r="H141" s="437"/>
    </row>
    <row r="142" spans="2:8" ht="17.25" customHeight="1">
      <c r="B142" s="260"/>
      <c r="C142" s="413"/>
      <c r="D142" s="435"/>
      <c r="E142" s="585"/>
      <c r="F142" s="585"/>
      <c r="G142" s="455"/>
      <c r="H142" s="437"/>
    </row>
    <row r="143" spans="2:8" ht="17.25" customHeight="1">
      <c r="B143" s="260"/>
      <c r="C143" s="413"/>
      <c r="D143" s="435"/>
      <c r="E143" s="585"/>
      <c r="F143" s="585"/>
      <c r="G143" s="455"/>
      <c r="H143" s="437"/>
    </row>
    <row r="144" spans="2:8" ht="17.25" customHeight="1">
      <c r="B144" s="260"/>
      <c r="C144" s="413"/>
      <c r="D144" s="435"/>
      <c r="E144" s="585"/>
      <c r="F144" s="585"/>
      <c r="G144" s="455"/>
      <c r="H144" s="437"/>
    </row>
    <row r="145" spans="2:8" ht="17.25" customHeight="1">
      <c r="B145" s="260"/>
      <c r="C145" s="413"/>
      <c r="D145" s="435"/>
      <c r="E145" s="585"/>
      <c r="F145" s="585"/>
      <c r="G145" s="455"/>
      <c r="H145" s="437"/>
    </row>
    <row r="146" spans="2:8" ht="17.25" customHeight="1">
      <c r="B146" s="260"/>
      <c r="C146" s="413"/>
      <c r="D146" s="435"/>
      <c r="E146" s="585"/>
      <c r="F146" s="585"/>
      <c r="G146" s="455"/>
      <c r="H146" s="437"/>
    </row>
    <row r="147" spans="2:8" ht="17.25" customHeight="1">
      <c r="B147" s="260"/>
      <c r="C147" s="413"/>
      <c r="D147" s="435"/>
      <c r="E147" s="585"/>
      <c r="F147" s="585"/>
      <c r="G147" s="455"/>
      <c r="H147" s="437"/>
    </row>
    <row r="148" spans="2:8" ht="17.25" customHeight="1">
      <c r="B148" s="260"/>
      <c r="C148" s="413"/>
      <c r="D148" s="435"/>
      <c r="E148" s="585"/>
      <c r="F148" s="585"/>
      <c r="G148" s="455"/>
      <c r="H148" s="437"/>
    </row>
    <row r="149" spans="2:8" ht="17.25" customHeight="1">
      <c r="B149" s="260"/>
      <c r="C149" s="413"/>
      <c r="D149" s="435"/>
      <c r="E149" s="585"/>
      <c r="F149" s="585"/>
      <c r="G149" s="455"/>
      <c r="H149" s="437"/>
    </row>
    <row r="150" spans="2:8" ht="17.25" customHeight="1">
      <c r="B150" s="260"/>
      <c r="C150" s="413"/>
      <c r="D150" s="435"/>
      <c r="E150" s="585"/>
      <c r="F150" s="585"/>
      <c r="G150" s="455"/>
      <c r="H150" s="437"/>
    </row>
    <row r="151" spans="2:8" ht="17.25" customHeight="1">
      <c r="B151" s="260"/>
      <c r="C151" s="413"/>
      <c r="D151" s="435"/>
      <c r="E151" s="585"/>
      <c r="F151" s="585"/>
      <c r="G151" s="455"/>
      <c r="H151" s="437"/>
    </row>
    <row r="152" spans="2:8" ht="17.25" customHeight="1">
      <c r="B152" s="260"/>
      <c r="C152" s="413"/>
      <c r="D152" s="435"/>
      <c r="E152" s="585"/>
      <c r="F152" s="585"/>
      <c r="G152" s="455"/>
      <c r="H152" s="437"/>
    </row>
    <row r="153" spans="2:8" ht="17.25" customHeight="1">
      <c r="B153" s="260"/>
      <c r="C153" s="413"/>
      <c r="D153" s="435"/>
      <c r="E153" s="585"/>
      <c r="F153" s="585"/>
      <c r="G153" s="455"/>
      <c r="H153" s="437"/>
    </row>
    <row r="154" spans="2:8" ht="17.25" customHeight="1">
      <c r="B154" s="260"/>
      <c r="C154" s="413"/>
      <c r="D154" s="435"/>
      <c r="E154" s="585"/>
      <c r="F154" s="585"/>
      <c r="G154" s="455"/>
      <c r="H154" s="437"/>
    </row>
    <row r="155" spans="2:8" ht="17.25" customHeight="1">
      <c r="B155" s="260"/>
      <c r="C155" s="413"/>
      <c r="D155" s="435"/>
      <c r="E155" s="585"/>
      <c r="F155" s="585"/>
      <c r="G155" s="455"/>
      <c r="H155" s="437"/>
    </row>
    <row r="156" spans="2:8" ht="17.25" customHeight="1">
      <c r="B156" s="260"/>
      <c r="C156" s="413"/>
      <c r="D156" s="435"/>
      <c r="E156" s="585"/>
      <c r="F156" s="585"/>
      <c r="G156" s="455"/>
      <c r="H156" s="437"/>
    </row>
    <row r="157" spans="2:8" ht="17.25" customHeight="1">
      <c r="B157" s="260"/>
      <c r="C157" s="413"/>
      <c r="D157" s="435"/>
      <c r="E157" s="585"/>
      <c r="F157" s="585"/>
      <c r="G157" s="455"/>
      <c r="H157" s="437"/>
    </row>
    <row r="158" spans="2:8" ht="17.25" customHeight="1">
      <c r="B158" s="260"/>
      <c r="C158" s="413"/>
      <c r="D158" s="435"/>
      <c r="E158" s="585"/>
      <c r="F158" s="585"/>
      <c r="G158" s="455"/>
      <c r="H158" s="437"/>
    </row>
    <row r="159" spans="2:8" ht="17.25" customHeight="1">
      <c r="B159" s="260"/>
      <c r="C159" s="413"/>
      <c r="D159" s="435"/>
      <c r="E159" s="585"/>
      <c r="F159" s="585"/>
      <c r="G159" s="455"/>
      <c r="H159" s="437"/>
    </row>
    <row r="160" spans="2:8" ht="17.25" customHeight="1">
      <c r="B160" s="260"/>
      <c r="C160" s="413"/>
      <c r="D160" s="435"/>
      <c r="E160" s="585"/>
      <c r="F160" s="585"/>
      <c r="G160" s="455"/>
      <c r="H160" s="437"/>
    </row>
    <row r="161" spans="2:8" ht="17.25" customHeight="1">
      <c r="B161" s="260"/>
      <c r="C161" s="413"/>
      <c r="D161" s="435"/>
      <c r="E161" s="585"/>
      <c r="F161" s="585"/>
      <c r="G161" s="455"/>
      <c r="H161" s="437"/>
    </row>
    <row r="162" spans="2:8" ht="17.25" customHeight="1">
      <c r="B162" s="260"/>
      <c r="C162" s="413"/>
      <c r="D162" s="435"/>
      <c r="E162" s="585"/>
      <c r="F162" s="585"/>
      <c r="G162" s="455"/>
      <c r="H162" s="437"/>
    </row>
    <row r="163" spans="2:8" ht="17.25" customHeight="1">
      <c r="B163" s="260"/>
      <c r="C163" s="413"/>
      <c r="D163" s="435"/>
      <c r="E163" s="585"/>
      <c r="F163" s="585"/>
      <c r="G163" s="455"/>
      <c r="H163" s="437"/>
    </row>
    <row r="164" spans="2:8" ht="17.25" customHeight="1">
      <c r="B164" s="260"/>
      <c r="C164" s="413"/>
      <c r="D164" s="435"/>
      <c r="E164" s="585"/>
      <c r="F164" s="585"/>
      <c r="G164" s="455"/>
      <c r="H164" s="437"/>
    </row>
    <row r="165" spans="2:8" ht="17.25" customHeight="1">
      <c r="B165" s="260"/>
      <c r="C165" s="413"/>
      <c r="D165" s="435"/>
      <c r="E165" s="585"/>
      <c r="F165" s="585"/>
      <c r="G165" s="455"/>
      <c r="H165" s="437"/>
    </row>
    <row r="166" spans="2:8" ht="17.25" customHeight="1" thickBot="1">
      <c r="B166" s="262"/>
      <c r="C166" s="414"/>
      <c r="D166" s="439"/>
      <c r="E166" s="586"/>
      <c r="F166" s="586"/>
      <c r="G166" s="456"/>
      <c r="H166" s="441"/>
    </row>
    <row r="167" spans="2:8" ht="21.75" customHeight="1" thickBot="1">
      <c r="C167" s="416" t="s">
        <v>126</v>
      </c>
      <c r="D167" s="28">
        <f>SUM(D83:D166)</f>
        <v>0</v>
      </c>
    </row>
  </sheetData>
  <mergeCells count="138">
    <mergeCell ref="E153:F153"/>
    <mergeCell ref="E154:F154"/>
    <mergeCell ref="E155:F155"/>
    <mergeCell ref="E144:F144"/>
    <mergeCell ref="E145:F145"/>
    <mergeCell ref="E146:F146"/>
    <mergeCell ref="E147:F147"/>
    <mergeCell ref="E148:F148"/>
    <mergeCell ref="E149:F149"/>
    <mergeCell ref="E150:F150"/>
    <mergeCell ref="E151:F151"/>
    <mergeCell ref="E152:F152"/>
    <mergeCell ref="E39:F39"/>
    <mergeCell ref="E40:F40"/>
    <mergeCell ref="E41:F41"/>
    <mergeCell ref="E42:F42"/>
    <mergeCell ref="E43:F43"/>
    <mergeCell ref="E44:F44"/>
    <mergeCell ref="G42:H42"/>
    <mergeCell ref="G43:H43"/>
    <mergeCell ref="G39:H39"/>
    <mergeCell ref="G41:H41"/>
    <mergeCell ref="G40:H40"/>
    <mergeCell ref="E45:F45"/>
    <mergeCell ref="E46:F46"/>
    <mergeCell ref="E47:F47"/>
    <mergeCell ref="E156:F156"/>
    <mergeCell ref="E157:F157"/>
    <mergeCell ref="E158:F158"/>
    <mergeCell ref="E159:F159"/>
    <mergeCell ref="E160:F160"/>
    <mergeCell ref="E114:F114"/>
    <mergeCell ref="E115:F115"/>
    <mergeCell ref="E116:F116"/>
    <mergeCell ref="E117:F117"/>
    <mergeCell ref="E118:F118"/>
    <mergeCell ref="E119:F119"/>
    <mergeCell ref="E120:F120"/>
    <mergeCell ref="E121:F121"/>
    <mergeCell ref="E122:F122"/>
    <mergeCell ref="E123:F123"/>
    <mergeCell ref="E124:F124"/>
    <mergeCell ref="E125:F125"/>
    <mergeCell ref="E110:F110"/>
    <mergeCell ref="E111:F111"/>
    <mergeCell ref="E112:F112"/>
    <mergeCell ref="E101:F101"/>
    <mergeCell ref="E161:F161"/>
    <mergeCell ref="E162:F162"/>
    <mergeCell ref="E163:F163"/>
    <mergeCell ref="E164:F164"/>
    <mergeCell ref="E165:F165"/>
    <mergeCell ref="E166:F166"/>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13:F113"/>
    <mergeCell ref="E89:F89"/>
    <mergeCell ref="E90:F90"/>
    <mergeCell ref="E91:F91"/>
    <mergeCell ref="E92:F92"/>
    <mergeCell ref="E93:F93"/>
    <mergeCell ref="E94:F94"/>
    <mergeCell ref="E95:F95"/>
    <mergeCell ref="E96:F96"/>
    <mergeCell ref="E97:F97"/>
    <mergeCell ref="E98:F98"/>
    <mergeCell ref="E99:F99"/>
    <mergeCell ref="E100:F100"/>
    <mergeCell ref="E102:F102"/>
    <mergeCell ref="E103:F103"/>
    <mergeCell ref="E104:F104"/>
    <mergeCell ref="E105:F105"/>
    <mergeCell ref="E106:F106"/>
    <mergeCell ref="E107:F107"/>
    <mergeCell ref="E108:F108"/>
    <mergeCell ref="E109:F109"/>
    <mergeCell ref="E74:H74"/>
    <mergeCell ref="E75:H75"/>
    <mergeCell ref="E76:H76"/>
    <mergeCell ref="E83:F83"/>
    <mergeCell ref="E84:F84"/>
    <mergeCell ref="E85:F85"/>
    <mergeCell ref="E86:F86"/>
    <mergeCell ref="E87:F87"/>
    <mergeCell ref="E88:F88"/>
    <mergeCell ref="E82:F82"/>
    <mergeCell ref="E71:H71"/>
    <mergeCell ref="E65:H65"/>
    <mergeCell ref="E66:H66"/>
    <mergeCell ref="E67:H67"/>
    <mergeCell ref="E68:H68"/>
    <mergeCell ref="E69:H69"/>
    <mergeCell ref="E70:H70"/>
    <mergeCell ref="E72:H72"/>
    <mergeCell ref="E73:H73"/>
    <mergeCell ref="E58:F58"/>
    <mergeCell ref="E59:F59"/>
    <mergeCell ref="G56:H56"/>
    <mergeCell ref="G58:H58"/>
    <mergeCell ref="E48:F48"/>
    <mergeCell ref="E49:F49"/>
    <mergeCell ref="E50:F50"/>
    <mergeCell ref="E51:F51"/>
    <mergeCell ref="E52:F52"/>
    <mergeCell ref="E53:F53"/>
    <mergeCell ref="E54:F54"/>
    <mergeCell ref="E55:F55"/>
    <mergeCell ref="E56:F56"/>
    <mergeCell ref="G48:H48"/>
    <mergeCell ref="G53:H53"/>
    <mergeCell ref="K6:M6"/>
    <mergeCell ref="G45:H45"/>
    <mergeCell ref="G44:H44"/>
    <mergeCell ref="G46:H46"/>
    <mergeCell ref="G59:H59"/>
    <mergeCell ref="G54:H54"/>
    <mergeCell ref="G55:H55"/>
    <mergeCell ref="G49:H49"/>
    <mergeCell ref="G50:H50"/>
    <mergeCell ref="G51:H51"/>
    <mergeCell ref="G52:H52"/>
    <mergeCell ref="G47:H47"/>
  </mergeCells>
  <phoneticPr fontId="2"/>
  <dataValidations count="5">
    <dataValidation type="list" allowBlank="1" showInputMessage="1" showErrorMessage="1" sqref="H83:H166" xr:uid="{36E5BFC5-C283-40F3-BE2F-A4E5833FEB61}">
      <formula1>"◎,〇,△,✕"</formula1>
    </dataValidation>
    <dataValidation type="list" allowBlank="1" showInputMessage="1" showErrorMessage="1" sqref="C83:C166" xr:uid="{004F2654-C014-40F3-A1D8-C898215405BF}">
      <formula1>$J$83:$J$102</formula1>
    </dataValidation>
    <dataValidation type="list" allowBlank="1" showInputMessage="1" showErrorMessage="1" sqref="C66:C76" xr:uid="{EAF3A188-FE8C-4BAE-8068-885B8048F07A}">
      <formula1>$J$66:$J$72</formula1>
    </dataValidation>
    <dataValidation type="list" allowBlank="1" showInputMessage="1" showErrorMessage="1" sqref="K15" xr:uid="{A1A0F6D1-6476-47DE-AB63-1B4E64DABD64}">
      <formula1>"入力中,確認済"</formula1>
    </dataValidation>
    <dataValidation type="list" allowBlank="1" showInputMessage="1" showErrorMessage="1" sqref="E83:F166" xr:uid="{1A534A4C-C8CA-41B1-8CDB-D6F295977C89}">
      <formula1>$K$83:$K$85</formula1>
    </dataValidation>
  </dataValidation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609600</xdr:colOff>
                    <xdr:row>29</xdr:row>
                    <xdr:rowOff>12700</xdr:rowOff>
                  </from>
                  <to>
                    <xdr:col>6</xdr:col>
                    <xdr:colOff>965200</xdr:colOff>
                    <xdr:row>29</xdr:row>
                    <xdr:rowOff>260350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778B3-FE09-44BB-938D-E99B9F7AF09B}">
  <dimension ref="A3:M167"/>
  <sheetViews>
    <sheetView showGridLines="0" zoomScale="80" zoomScaleNormal="80" workbookViewId="0">
      <selection activeCell="A2" sqref="A2"/>
    </sheetView>
  </sheetViews>
  <sheetFormatPr defaultColWidth="9" defaultRowHeight="17.25" customHeight="1"/>
  <cols>
    <col min="1" max="1" width="8.25" style="10" customWidth="1"/>
    <col min="2" max="2" width="16.75" style="47" customWidth="1"/>
    <col min="3" max="3" width="16.75" style="61" customWidth="1"/>
    <col min="4" max="4" width="16.75" style="2" customWidth="1"/>
    <col min="5" max="5" width="7.75" style="61" customWidth="1"/>
    <col min="6" max="6" width="23.75" style="61" customWidth="1"/>
    <col min="7" max="8" width="19.83203125" style="2" customWidth="1"/>
    <col min="9" max="9" width="6.33203125" style="2" customWidth="1"/>
    <col min="10" max="10" width="19.5" style="2" bestFit="1" customWidth="1"/>
    <col min="11" max="13" width="23" style="2" customWidth="1"/>
    <col min="14" max="16384" width="9" style="2"/>
  </cols>
  <sheetData>
    <row r="3" spans="1:13" ht="27" customHeight="1"/>
    <row r="4" spans="1:13" ht="23.25" customHeight="1">
      <c r="J4" s="149"/>
      <c r="K4" s="351"/>
      <c r="L4" s="149"/>
      <c r="M4" s="149"/>
    </row>
    <row r="5" spans="1:13" ht="23.25" customHeight="1" thickBot="1">
      <c r="J5" s="8" t="s">
        <v>244</v>
      </c>
      <c r="K5" s="352"/>
      <c r="L5" s="313"/>
      <c r="M5" s="313"/>
    </row>
    <row r="6" spans="1:13" ht="23.25" customHeight="1" thickBot="1">
      <c r="J6" s="154" t="s">
        <v>243</v>
      </c>
      <c r="K6" s="559"/>
      <c r="L6" s="559"/>
      <c r="M6" s="560"/>
    </row>
    <row r="7" spans="1:13" ht="20.25" customHeight="1">
      <c r="J7" s="7"/>
      <c r="K7" s="7"/>
      <c r="L7" s="314"/>
      <c r="M7" s="314"/>
    </row>
    <row r="8" spans="1:13" ht="20.25" customHeight="1" thickBot="1">
      <c r="J8" s="2" t="s">
        <v>175</v>
      </c>
    </row>
    <row r="9" spans="1:13" ht="20.25" customHeight="1" thickBot="1">
      <c r="J9" s="125"/>
      <c r="K9" s="463" t="s">
        <v>162</v>
      </c>
      <c r="L9" s="125" t="s">
        <v>163</v>
      </c>
      <c r="M9" s="462" t="s">
        <v>164</v>
      </c>
    </row>
    <row r="10" spans="1:13" ht="20.25" customHeight="1" thickBot="1">
      <c r="B10" s="48" t="s">
        <v>117</v>
      </c>
      <c r="C10" s="395" t="str">
        <f>①4年間収支計画表!C8</f>
        <v>東京　太郎</v>
      </c>
      <c r="J10" s="117" t="s">
        <v>161</v>
      </c>
      <c r="K10" s="444"/>
      <c r="L10" s="445"/>
      <c r="M10" s="446"/>
    </row>
    <row r="11" spans="1:13" ht="20.25" customHeight="1" thickBot="1">
      <c r="B11" s="136" t="s">
        <v>212</v>
      </c>
      <c r="C11" s="396"/>
      <c r="F11" s="135" t="s">
        <v>65</v>
      </c>
      <c r="J11" s="118" t="s">
        <v>160</v>
      </c>
      <c r="K11" s="447"/>
      <c r="L11" s="448"/>
      <c r="M11" s="449"/>
    </row>
    <row r="12" spans="1:13" ht="20.25" customHeight="1" thickBot="1">
      <c r="C12" s="397" t="s">
        <v>30</v>
      </c>
      <c r="D12" s="13" t="s">
        <v>46</v>
      </c>
      <c r="F12" s="62" t="s">
        <v>53</v>
      </c>
      <c r="G12" s="14" t="s">
        <v>56</v>
      </c>
      <c r="H12" s="15" t="s">
        <v>57</v>
      </c>
      <c r="J12" s="7"/>
      <c r="K12" s="7"/>
      <c r="L12" s="7"/>
      <c r="M12" s="7"/>
    </row>
    <row r="13" spans="1:13" ht="20.25" customHeight="1" thickBot="1">
      <c r="B13" s="49" t="s">
        <v>47</v>
      </c>
      <c r="C13" s="475">
        <f>G21</f>
        <v>0</v>
      </c>
      <c r="D13" s="17">
        <f>C13</f>
        <v>0</v>
      </c>
      <c r="F13" s="54" t="str">
        <f>IF('4月'!F13=0,"",'4月'!F13)</f>
        <v>現金（財布）</v>
      </c>
      <c r="G13" s="150">
        <f>'4月'!H13</f>
        <v>0</v>
      </c>
      <c r="H13" s="355"/>
      <c r="L13" s="131" t="s">
        <v>165</v>
      </c>
      <c r="M13" s="450"/>
    </row>
    <row r="14" spans="1:13" ht="20.25" customHeight="1" thickBot="1">
      <c r="B14" s="49" t="s">
        <v>15</v>
      </c>
      <c r="C14" s="398">
        <f>C35</f>
        <v>0</v>
      </c>
      <c r="D14" s="18">
        <f>D35</f>
        <v>0</v>
      </c>
      <c r="F14" s="54" t="str">
        <f>IF('4月'!F14=0,"",'4月'!F14)</f>
        <v>現金(封筒・貯金箱)</v>
      </c>
      <c r="G14" s="150">
        <f>'4月'!H14</f>
        <v>0</v>
      </c>
      <c r="H14" s="355"/>
    </row>
    <row r="15" spans="1:13" ht="20.25" customHeight="1" thickBot="1">
      <c r="B15" s="49" t="s">
        <v>16</v>
      </c>
      <c r="C15" s="398">
        <f>C60</f>
        <v>0</v>
      </c>
      <c r="D15" s="18">
        <f>D60</f>
        <v>0</v>
      </c>
      <c r="F15" s="54" t="str">
        <f>IF('4月'!F15=0,"",'4月'!F15)</f>
        <v>東京銀行</v>
      </c>
      <c r="G15" s="150">
        <f>'4月'!H15</f>
        <v>0</v>
      </c>
      <c r="H15" s="355"/>
      <c r="J15" s="154" t="s">
        <v>173</v>
      </c>
      <c r="K15" s="357" t="s">
        <v>174</v>
      </c>
    </row>
    <row r="16" spans="1:13" ht="20.25" customHeight="1">
      <c r="A16" s="2"/>
      <c r="B16" s="50" t="s">
        <v>48</v>
      </c>
      <c r="C16" s="399">
        <f>C13+C14-C15</f>
        <v>0</v>
      </c>
      <c r="D16" s="376">
        <f>D13+D14-D15</f>
        <v>0</v>
      </c>
      <c r="E16" s="63"/>
      <c r="F16" s="54" t="str">
        <f>IF('4月'!F16=0,"",'4月'!F16)</f>
        <v>〇〇銀行</v>
      </c>
      <c r="G16" s="150">
        <f>'4月'!H16</f>
        <v>0</v>
      </c>
      <c r="H16" s="355"/>
    </row>
    <row r="17" spans="1:13" ht="20.25" customHeight="1" thickBot="1">
      <c r="A17" s="21"/>
      <c r="B17" s="50" t="s">
        <v>80</v>
      </c>
      <c r="C17" s="400">
        <f>C14-C15</f>
        <v>0</v>
      </c>
      <c r="D17" s="22">
        <f>D14-D15</f>
        <v>0</v>
      </c>
      <c r="E17" s="63"/>
      <c r="F17" s="54" t="str">
        <f>IF('4月'!F17=0,"",'4月'!F17)</f>
        <v>電子マネー、その他</v>
      </c>
      <c r="G17" s="150">
        <f>'4月'!H17</f>
        <v>0</v>
      </c>
      <c r="H17" s="355"/>
    </row>
    <row r="18" spans="1:13" ht="20.25" customHeight="1" thickBot="1">
      <c r="A18" s="21"/>
      <c r="B18" s="50"/>
      <c r="C18" s="401"/>
      <c r="D18" s="137"/>
      <c r="E18" s="63"/>
      <c r="F18" s="55" t="str">
        <f>IF('4月'!F18=0,"",'4月'!F18)</f>
        <v/>
      </c>
      <c r="G18" s="151">
        <f>'4月'!H18</f>
        <v>0</v>
      </c>
      <c r="H18" s="356"/>
    </row>
    <row r="19" spans="1:13" ht="20.25" customHeight="1">
      <c r="A19" s="21"/>
      <c r="B19" s="50"/>
      <c r="C19" s="401"/>
      <c r="D19" s="137"/>
      <c r="E19" s="63"/>
      <c r="F19" s="55" t="str">
        <f>IF('4月'!F19=0,"",'4月'!F19)</f>
        <v/>
      </c>
      <c r="G19" s="151">
        <f>'4月'!H19</f>
        <v>0</v>
      </c>
      <c r="H19" s="356"/>
      <c r="J19" s="358" t="s">
        <v>178</v>
      </c>
      <c r="K19" s="359"/>
      <c r="L19" s="359"/>
      <c r="M19" s="360"/>
    </row>
    <row r="20" spans="1:13" ht="20.25" customHeight="1" thickBot="1">
      <c r="A20" s="21"/>
      <c r="B20" s="51"/>
      <c r="C20" s="66"/>
      <c r="D20" s="20"/>
      <c r="E20" s="63"/>
      <c r="F20" s="56" t="str">
        <f>IF('4月'!F20=0,"",'4月'!F20)</f>
        <v/>
      </c>
      <c r="G20" s="151">
        <f>'4月'!H20</f>
        <v>0</v>
      </c>
      <c r="H20" s="356"/>
      <c r="J20" s="361" t="s">
        <v>177</v>
      </c>
      <c r="K20" s="362"/>
      <c r="L20" s="362"/>
      <c r="M20" s="363"/>
    </row>
    <row r="21" spans="1:13" ht="20.25" customHeight="1" thickBot="1">
      <c r="A21" s="21"/>
      <c r="B21" s="51"/>
      <c r="C21" s="66"/>
      <c r="D21" s="20"/>
      <c r="E21" s="63"/>
      <c r="F21" s="64" t="s">
        <v>49</v>
      </c>
      <c r="G21" s="148">
        <f>SUM(G13:G20)</f>
        <v>0</v>
      </c>
      <c r="H21" s="377">
        <f>SUM(H13:H20)</f>
        <v>0</v>
      </c>
      <c r="J21" s="361"/>
      <c r="K21" s="362"/>
      <c r="L21" s="362"/>
      <c r="M21" s="363"/>
    </row>
    <row r="22" spans="1:13" ht="20.25" customHeight="1">
      <c r="A22" s="21"/>
      <c r="B22" s="51"/>
      <c r="C22" s="66"/>
      <c r="D22" s="20"/>
      <c r="E22" s="63"/>
      <c r="F22" s="64"/>
      <c r="G22" s="315"/>
      <c r="H22" s="378"/>
      <c r="J22" s="361"/>
      <c r="K22" s="362"/>
      <c r="L22" s="362"/>
      <c r="M22" s="363"/>
    </row>
    <row r="23" spans="1:13" ht="20.25" customHeight="1" thickBot="1">
      <c r="A23" s="21"/>
      <c r="B23" s="51"/>
      <c r="C23" s="66"/>
      <c r="D23" s="20"/>
      <c r="E23" s="63"/>
      <c r="F23" s="64"/>
      <c r="G23" s="315"/>
      <c r="H23" s="316"/>
      <c r="J23" s="361"/>
      <c r="K23" s="362"/>
      <c r="L23" s="362"/>
      <c r="M23" s="363"/>
    </row>
    <row r="24" spans="1:13" ht="20.25" customHeight="1" thickBot="1">
      <c r="A24" s="21"/>
      <c r="B24" s="51"/>
      <c r="C24" s="66"/>
      <c r="D24" s="20"/>
      <c r="E24" s="63"/>
      <c r="G24" s="382" t="s">
        <v>226</v>
      </c>
      <c r="H24" s="153">
        <f ca="1">SUMIF(E83:F166,K85,D83:D166)</f>
        <v>0</v>
      </c>
      <c r="J24" s="361"/>
      <c r="K24" s="362"/>
      <c r="L24" s="362"/>
      <c r="M24" s="363"/>
    </row>
    <row r="25" spans="1:13" ht="20.25" customHeight="1">
      <c r="A25" s="21"/>
      <c r="B25" s="51"/>
      <c r="C25" s="66"/>
      <c r="D25" s="20"/>
      <c r="E25" s="63"/>
      <c r="F25" s="64"/>
      <c r="G25" s="9"/>
      <c r="H25" s="72"/>
      <c r="J25" s="364" t="s">
        <v>177</v>
      </c>
      <c r="K25" s="365"/>
      <c r="L25" s="365"/>
      <c r="M25" s="366"/>
    </row>
    <row r="26" spans="1:13" ht="33.75" customHeight="1" thickBot="1">
      <c r="A26" s="21"/>
      <c r="B26" s="135" t="s">
        <v>63</v>
      </c>
      <c r="E26" s="65"/>
      <c r="F26" s="135" t="s">
        <v>66</v>
      </c>
      <c r="G26" s="20"/>
      <c r="J26" s="364"/>
      <c r="K26" s="365"/>
      <c r="L26" s="365"/>
      <c r="M26" s="366"/>
    </row>
    <row r="27" spans="1:13" ht="21" customHeight="1" thickBot="1">
      <c r="A27" s="2"/>
      <c r="B27" s="467" t="s">
        <v>12</v>
      </c>
      <c r="C27" s="60" t="s">
        <v>30</v>
      </c>
      <c r="D27" s="466" t="s">
        <v>46</v>
      </c>
      <c r="E27" s="65"/>
      <c r="F27" s="14" t="s">
        <v>59</v>
      </c>
      <c r="G27" s="253"/>
      <c r="J27" s="364"/>
      <c r="K27" s="365"/>
      <c r="L27" s="365"/>
      <c r="M27" s="366"/>
    </row>
    <row r="28" spans="1:13" ht="21" customHeight="1">
      <c r="A28" s="6"/>
      <c r="B28" s="52" t="s">
        <v>6</v>
      </c>
      <c r="C28" s="402"/>
      <c r="D28" s="24">
        <f>SUMIF($C$66:$C$76,B28,$D$66:$D$76)</f>
        <v>0</v>
      </c>
      <c r="E28" s="65"/>
      <c r="F28" s="25" t="s">
        <v>43</v>
      </c>
      <c r="G28" s="254"/>
      <c r="J28" s="367" t="s">
        <v>179</v>
      </c>
      <c r="K28" s="368"/>
      <c r="L28" s="368"/>
      <c r="M28" s="369"/>
    </row>
    <row r="29" spans="1:13" ht="21" customHeight="1">
      <c r="A29" s="6"/>
      <c r="B29" s="53" t="s">
        <v>55</v>
      </c>
      <c r="C29" s="403"/>
      <c r="D29" s="26">
        <f t="shared" ref="D29:D34" si="0">SUMIF($C$66:$C$76,B29,$D$66:$D$76)</f>
        <v>0</v>
      </c>
      <c r="E29" s="65"/>
      <c r="F29" s="25" t="s">
        <v>60</v>
      </c>
      <c r="G29" s="255"/>
      <c r="J29" s="370" t="s">
        <v>180</v>
      </c>
      <c r="K29" s="368"/>
      <c r="L29" s="368"/>
      <c r="M29" s="369"/>
    </row>
    <row r="30" spans="1:13" ht="21" customHeight="1">
      <c r="A30" s="6"/>
      <c r="B30" s="54" t="s">
        <v>10</v>
      </c>
      <c r="C30" s="404"/>
      <c r="D30" s="26">
        <f t="shared" si="0"/>
        <v>0</v>
      </c>
      <c r="E30" s="65"/>
      <c r="F30" s="25" t="s">
        <v>74</v>
      </c>
      <c r="G30" s="375"/>
      <c r="J30" s="371" t="s">
        <v>190</v>
      </c>
      <c r="K30" s="368"/>
      <c r="L30" s="368"/>
      <c r="M30" s="369"/>
    </row>
    <row r="31" spans="1:13" ht="21" customHeight="1" thickBot="1">
      <c r="A31" s="6"/>
      <c r="B31" s="55" t="s">
        <v>171</v>
      </c>
      <c r="C31" s="405"/>
      <c r="D31" s="26">
        <f t="shared" si="0"/>
        <v>0</v>
      </c>
      <c r="E31" s="65"/>
      <c r="F31" s="68" t="s">
        <v>123</v>
      </c>
      <c r="G31" s="256"/>
      <c r="J31" s="372"/>
      <c r="K31" s="373"/>
      <c r="L31" s="373"/>
      <c r="M31" s="374"/>
    </row>
    <row r="32" spans="1:13" ht="21" customHeight="1">
      <c r="A32" s="6"/>
      <c r="B32" s="55"/>
      <c r="C32" s="405"/>
      <c r="D32" s="26">
        <f t="shared" si="0"/>
        <v>0</v>
      </c>
      <c r="E32" s="65"/>
      <c r="F32" s="2"/>
    </row>
    <row r="33" spans="1:11" ht="21" customHeight="1">
      <c r="A33" s="6"/>
      <c r="B33" s="55"/>
      <c r="C33" s="405"/>
      <c r="D33" s="26">
        <f t="shared" si="0"/>
        <v>0</v>
      </c>
      <c r="E33" s="65"/>
      <c r="F33" s="2"/>
    </row>
    <row r="34" spans="1:11" ht="21" customHeight="1" thickBot="1">
      <c r="A34" s="6"/>
      <c r="B34" s="56"/>
      <c r="C34" s="406"/>
      <c r="D34" s="27">
        <f t="shared" si="0"/>
        <v>0</v>
      </c>
      <c r="E34" s="65"/>
      <c r="F34" s="2"/>
    </row>
    <row r="35" spans="1:11" ht="21" customHeight="1" thickBot="1">
      <c r="A35" s="6"/>
      <c r="B35" s="57" t="s">
        <v>49</v>
      </c>
      <c r="C35" s="407">
        <f>SUM(C28:C34)</f>
        <v>0</v>
      </c>
      <c r="D35" s="28">
        <f>SUM(D28:D34)</f>
        <v>0</v>
      </c>
      <c r="E35" s="65"/>
      <c r="F35" s="65"/>
      <c r="G35" s="20"/>
    </row>
    <row r="36" spans="1:11" ht="21" customHeight="1">
      <c r="A36" s="6"/>
      <c r="B36" s="2"/>
      <c r="C36" s="66"/>
      <c r="E36" s="7"/>
      <c r="F36" s="65"/>
      <c r="G36" s="20"/>
    </row>
    <row r="37" spans="1:11" ht="22.5" customHeight="1">
      <c r="A37" s="6"/>
      <c r="B37" s="51"/>
      <c r="D37" s="7"/>
      <c r="E37" s="65"/>
      <c r="F37" s="65"/>
      <c r="G37" s="20"/>
      <c r="J37" s="7"/>
      <c r="K37" s="20"/>
    </row>
    <row r="38" spans="1:11" ht="32.25" customHeight="1" thickBot="1">
      <c r="B38" s="135" t="s">
        <v>64</v>
      </c>
      <c r="H38" s="1"/>
    </row>
    <row r="39" spans="1:11" ht="22.5" customHeight="1" thickBot="1">
      <c r="B39" s="124" t="s">
        <v>12</v>
      </c>
      <c r="C39" s="468" t="s">
        <v>30</v>
      </c>
      <c r="D39" s="125" t="s">
        <v>46</v>
      </c>
      <c r="E39" s="604" t="s">
        <v>58</v>
      </c>
      <c r="F39" s="605"/>
      <c r="G39" s="608" t="s">
        <v>73</v>
      </c>
      <c r="H39" s="577"/>
    </row>
    <row r="40" spans="1:11" ht="17.25" customHeight="1">
      <c r="B40" s="126" t="str">
        <f>J83</f>
        <v>学費</v>
      </c>
      <c r="C40" s="408"/>
      <c r="D40" s="123">
        <f t="shared" ref="D40:D58" si="1">SUMIF($C$83:$C$166,B40,$D$83:$D$166)</f>
        <v>0</v>
      </c>
      <c r="E40" s="606"/>
      <c r="F40" s="607"/>
      <c r="G40" s="609"/>
      <c r="H40" s="610"/>
    </row>
    <row r="41" spans="1:11" ht="17.25" customHeight="1">
      <c r="B41" s="127" t="str">
        <f t="shared" ref="B41:B55" si="2">J84</f>
        <v>教材費・その他学校関係</v>
      </c>
      <c r="C41" s="409"/>
      <c r="D41" s="121">
        <f t="shared" si="1"/>
        <v>0</v>
      </c>
      <c r="E41" s="600"/>
      <c r="F41" s="601"/>
      <c r="G41" s="596"/>
      <c r="H41" s="597"/>
    </row>
    <row r="42" spans="1:11" ht="17.25" customHeight="1">
      <c r="B42" s="127" t="str">
        <f t="shared" si="2"/>
        <v>定期券・その他交通費</v>
      </c>
      <c r="C42" s="409"/>
      <c r="D42" s="121">
        <f t="shared" si="1"/>
        <v>0</v>
      </c>
      <c r="E42" s="600"/>
      <c r="F42" s="601"/>
      <c r="G42" s="596"/>
      <c r="H42" s="597"/>
    </row>
    <row r="43" spans="1:11" ht="17.25" customHeight="1">
      <c r="B43" s="127" t="str">
        <f t="shared" si="2"/>
        <v>国民健康保険</v>
      </c>
      <c r="C43" s="409"/>
      <c r="D43" s="121">
        <f t="shared" si="1"/>
        <v>0</v>
      </c>
      <c r="E43" s="600"/>
      <c r="F43" s="601"/>
      <c r="G43" s="596"/>
      <c r="H43" s="597"/>
    </row>
    <row r="44" spans="1:11" ht="17.25" customHeight="1">
      <c r="B44" s="127" t="str">
        <f t="shared" si="2"/>
        <v>家具・家電</v>
      </c>
      <c r="C44" s="409"/>
      <c r="D44" s="121">
        <f t="shared" si="1"/>
        <v>0</v>
      </c>
      <c r="E44" s="600"/>
      <c r="F44" s="601"/>
      <c r="G44" s="596"/>
      <c r="H44" s="597"/>
    </row>
    <row r="45" spans="1:11" ht="17.25" customHeight="1">
      <c r="B45" s="127" t="str">
        <f t="shared" si="2"/>
        <v>引越費用</v>
      </c>
      <c r="C45" s="409"/>
      <c r="D45" s="121">
        <f t="shared" si="1"/>
        <v>0</v>
      </c>
      <c r="E45" s="600"/>
      <c r="F45" s="601"/>
      <c r="G45" s="596"/>
      <c r="H45" s="597"/>
    </row>
    <row r="46" spans="1:11" ht="17.25" customHeight="1">
      <c r="B46" s="127" t="str">
        <f t="shared" si="2"/>
        <v>敷金礼金・家賃更新</v>
      </c>
      <c r="C46" s="409"/>
      <c r="D46" s="121">
        <f t="shared" si="1"/>
        <v>0</v>
      </c>
      <c r="E46" s="600"/>
      <c r="F46" s="601"/>
      <c r="G46" s="596"/>
      <c r="H46" s="597"/>
    </row>
    <row r="47" spans="1:11" ht="17.25" customHeight="1">
      <c r="B47" s="127" t="str">
        <f t="shared" si="2"/>
        <v>家賃</v>
      </c>
      <c r="C47" s="409"/>
      <c r="D47" s="121">
        <f t="shared" si="1"/>
        <v>0</v>
      </c>
      <c r="E47" s="600"/>
      <c r="F47" s="601"/>
      <c r="G47" s="596"/>
      <c r="H47" s="597"/>
    </row>
    <row r="48" spans="1:11" ht="17.25" customHeight="1">
      <c r="B48" s="127" t="str">
        <f t="shared" si="2"/>
        <v>食費</v>
      </c>
      <c r="C48" s="409"/>
      <c r="D48" s="121">
        <f t="shared" si="1"/>
        <v>0</v>
      </c>
      <c r="E48" s="600"/>
      <c r="F48" s="601"/>
      <c r="G48" s="596"/>
      <c r="H48" s="597"/>
    </row>
    <row r="49" spans="1:11" s="30" customFormat="1" ht="17.25" customHeight="1">
      <c r="A49" s="10"/>
      <c r="B49" s="127" t="str">
        <f t="shared" si="2"/>
        <v>日用品</v>
      </c>
      <c r="C49" s="409"/>
      <c r="D49" s="121">
        <f t="shared" si="1"/>
        <v>0</v>
      </c>
      <c r="E49" s="600"/>
      <c r="F49" s="601"/>
      <c r="G49" s="596"/>
      <c r="H49" s="597"/>
      <c r="K49" s="2"/>
    </row>
    <row r="50" spans="1:11" s="30" customFormat="1" ht="17.25" customHeight="1">
      <c r="A50" s="10"/>
      <c r="B50" s="127" t="str">
        <f t="shared" si="2"/>
        <v>水道光熱費</v>
      </c>
      <c r="C50" s="409"/>
      <c r="D50" s="121">
        <f t="shared" si="1"/>
        <v>0</v>
      </c>
      <c r="E50" s="600"/>
      <c r="F50" s="601"/>
      <c r="G50" s="596"/>
      <c r="H50" s="597"/>
      <c r="K50" s="2"/>
    </row>
    <row r="51" spans="1:11" s="30" customFormat="1" ht="17.25" customHeight="1">
      <c r="A51" s="10"/>
      <c r="B51" s="127" t="str">
        <f t="shared" si="2"/>
        <v>通信費</v>
      </c>
      <c r="C51" s="409"/>
      <c r="D51" s="121">
        <f t="shared" si="1"/>
        <v>0</v>
      </c>
      <c r="E51" s="600"/>
      <c r="F51" s="601"/>
      <c r="G51" s="596"/>
      <c r="H51" s="597"/>
      <c r="K51" s="2"/>
    </row>
    <row r="52" spans="1:11" s="30" customFormat="1" ht="17.25" customHeight="1">
      <c r="A52" s="10"/>
      <c r="B52" s="127" t="str">
        <f t="shared" si="2"/>
        <v>被服費</v>
      </c>
      <c r="C52" s="409"/>
      <c r="D52" s="121">
        <f t="shared" si="1"/>
        <v>0</v>
      </c>
      <c r="E52" s="600"/>
      <c r="F52" s="601"/>
      <c r="G52" s="596"/>
      <c r="H52" s="597"/>
      <c r="K52" s="2"/>
    </row>
    <row r="53" spans="1:11" s="30" customFormat="1" ht="17.25" customHeight="1">
      <c r="A53" s="10"/>
      <c r="B53" s="127" t="str">
        <f t="shared" si="2"/>
        <v>交際費・趣味・娯楽</v>
      </c>
      <c r="C53" s="409"/>
      <c r="D53" s="121">
        <f t="shared" si="1"/>
        <v>0</v>
      </c>
      <c r="E53" s="600"/>
      <c r="F53" s="601"/>
      <c r="G53" s="596"/>
      <c r="H53" s="597"/>
      <c r="K53" s="2"/>
    </row>
    <row r="54" spans="1:11" s="30" customFormat="1" ht="17.25" customHeight="1">
      <c r="A54" s="10"/>
      <c r="B54" s="127" t="str">
        <f t="shared" si="2"/>
        <v>医療費</v>
      </c>
      <c r="C54" s="409"/>
      <c r="D54" s="121">
        <f t="shared" si="1"/>
        <v>0</v>
      </c>
      <c r="E54" s="600"/>
      <c r="F54" s="601"/>
      <c r="G54" s="596"/>
      <c r="H54" s="597"/>
      <c r="K54" s="2"/>
    </row>
    <row r="55" spans="1:11" s="30" customFormat="1" ht="17.25" customHeight="1">
      <c r="A55" s="10"/>
      <c r="B55" s="127" t="str">
        <f t="shared" si="2"/>
        <v>臨時支出</v>
      </c>
      <c r="C55" s="409"/>
      <c r="D55" s="121">
        <f t="shared" si="1"/>
        <v>0</v>
      </c>
      <c r="E55" s="600"/>
      <c r="F55" s="601"/>
      <c r="G55" s="596"/>
      <c r="H55" s="597"/>
      <c r="K55" s="2"/>
    </row>
    <row r="56" spans="1:11" s="30" customFormat="1" ht="17.25" customHeight="1">
      <c r="A56" s="10"/>
      <c r="B56" s="127" t="str">
        <f>J99&amp;""</f>
        <v>使途不明金</v>
      </c>
      <c r="C56" s="409"/>
      <c r="D56" s="121">
        <f t="shared" si="1"/>
        <v>0</v>
      </c>
      <c r="E56" s="600"/>
      <c r="F56" s="601"/>
      <c r="G56" s="596"/>
      <c r="H56" s="597"/>
      <c r="K56" s="2"/>
    </row>
    <row r="57" spans="1:11" s="30" customFormat="1" ht="17.25" customHeight="1">
      <c r="A57" s="10"/>
      <c r="B57" s="127" t="str">
        <f>J100&amp;""</f>
        <v/>
      </c>
      <c r="C57" s="409"/>
      <c r="D57" s="121">
        <f t="shared" si="1"/>
        <v>0</v>
      </c>
      <c r="E57" s="469"/>
      <c r="F57" s="470"/>
      <c r="G57" s="471"/>
      <c r="H57" s="472"/>
      <c r="K57" s="2"/>
    </row>
    <row r="58" spans="1:11" s="30" customFormat="1" ht="17.25" customHeight="1">
      <c r="A58" s="10"/>
      <c r="B58" s="127" t="str">
        <f>J101&amp;""</f>
        <v/>
      </c>
      <c r="C58" s="409"/>
      <c r="D58" s="121">
        <f t="shared" si="1"/>
        <v>0</v>
      </c>
      <c r="E58" s="600"/>
      <c r="F58" s="601"/>
      <c r="G58" s="596"/>
      <c r="H58" s="597"/>
      <c r="K58" s="2"/>
    </row>
    <row r="59" spans="1:11" s="30" customFormat="1" ht="17.25" customHeight="1" thickBot="1">
      <c r="B59" s="128" t="str">
        <f>J102&amp;""</f>
        <v/>
      </c>
      <c r="C59" s="410"/>
      <c r="D59" s="122">
        <f>SUMIF($C$83:$C$166,B59,$D$83:$D$166)</f>
        <v>0</v>
      </c>
      <c r="E59" s="602"/>
      <c r="F59" s="603"/>
      <c r="G59" s="598"/>
      <c r="H59" s="599"/>
      <c r="K59" s="2"/>
    </row>
    <row r="60" spans="1:11" s="30" customFormat="1" ht="24.75" customHeight="1" thickBot="1">
      <c r="B60" s="57" t="s">
        <v>49</v>
      </c>
      <c r="C60" s="407">
        <f>SUM(C40:C59)</f>
        <v>0</v>
      </c>
      <c r="D60" s="28">
        <f>SUM(D40:D59)</f>
        <v>0</v>
      </c>
      <c r="E60" s="66"/>
      <c r="F60" s="66"/>
      <c r="G60" s="7"/>
      <c r="K60" s="2"/>
    </row>
    <row r="61" spans="1:11" s="30" customFormat="1" ht="17.25" customHeight="1">
      <c r="B61" s="58"/>
      <c r="C61" s="59"/>
      <c r="E61" s="59"/>
      <c r="F61" s="59"/>
      <c r="K61" s="2"/>
    </row>
    <row r="62" spans="1:11" s="30" customFormat="1" ht="16.5" customHeight="1">
      <c r="A62" s="10"/>
      <c r="B62" s="59"/>
      <c r="C62" s="59"/>
      <c r="E62" s="59"/>
      <c r="F62" s="59"/>
    </row>
    <row r="63" spans="1:11" s="30" customFormat="1" ht="30" customHeight="1">
      <c r="A63" s="10"/>
      <c r="B63" s="135" t="s">
        <v>94</v>
      </c>
      <c r="C63" s="59"/>
      <c r="E63" s="59"/>
      <c r="F63" s="59"/>
    </row>
    <row r="64" spans="1:11" s="30" customFormat="1" ht="27" customHeight="1" thickBot="1">
      <c r="A64" s="10"/>
      <c r="B64" s="138" t="s">
        <v>67</v>
      </c>
      <c r="C64" s="59"/>
      <c r="E64" s="59"/>
      <c r="F64" s="59"/>
    </row>
    <row r="65" spans="1:10" s="30" customFormat="1" ht="17.25" customHeight="1" thickBot="1">
      <c r="A65" s="10"/>
      <c r="B65" s="60" t="s">
        <v>50</v>
      </c>
      <c r="C65" s="464" t="s">
        <v>12</v>
      </c>
      <c r="D65" s="465" t="s">
        <v>51</v>
      </c>
      <c r="E65" s="575" t="s">
        <v>7</v>
      </c>
      <c r="F65" s="576"/>
      <c r="G65" s="576"/>
      <c r="H65" s="577"/>
      <c r="J65" s="71" t="s">
        <v>125</v>
      </c>
    </row>
    <row r="66" spans="1:10" s="30" customFormat="1" ht="17.25" customHeight="1">
      <c r="A66" s="10"/>
      <c r="B66" s="259"/>
      <c r="C66" s="412"/>
      <c r="D66" s="451"/>
      <c r="E66" s="578"/>
      <c r="F66" s="578"/>
      <c r="G66" s="578"/>
      <c r="H66" s="579"/>
      <c r="J66" s="70" t="s">
        <v>6</v>
      </c>
    </row>
    <row r="67" spans="1:10" s="30" customFormat="1" ht="17.25" customHeight="1">
      <c r="A67" s="10"/>
      <c r="B67" s="260"/>
      <c r="C67" s="413"/>
      <c r="D67" s="452"/>
      <c r="E67" s="580"/>
      <c r="F67" s="580"/>
      <c r="G67" s="580"/>
      <c r="H67" s="581"/>
      <c r="J67" s="70" t="s">
        <v>55</v>
      </c>
    </row>
    <row r="68" spans="1:10" s="30" customFormat="1" ht="17.25" customHeight="1">
      <c r="A68" s="10"/>
      <c r="B68" s="260"/>
      <c r="C68" s="413"/>
      <c r="D68" s="452"/>
      <c r="E68" s="580"/>
      <c r="F68" s="580"/>
      <c r="G68" s="580"/>
      <c r="H68" s="581"/>
      <c r="J68" s="70" t="s">
        <v>10</v>
      </c>
    </row>
    <row r="69" spans="1:10" s="30" customFormat="1" ht="17.25" customHeight="1">
      <c r="A69" s="10"/>
      <c r="B69" s="260"/>
      <c r="C69" s="413"/>
      <c r="D69" s="452"/>
      <c r="E69" s="580"/>
      <c r="F69" s="580"/>
      <c r="G69" s="580"/>
      <c r="H69" s="581"/>
      <c r="J69" s="70" t="s">
        <v>35</v>
      </c>
    </row>
    <row r="70" spans="1:10" s="30" customFormat="1" ht="17.25" customHeight="1">
      <c r="A70" s="10"/>
      <c r="B70" s="260"/>
      <c r="C70" s="413"/>
      <c r="D70" s="452"/>
      <c r="E70" s="580"/>
      <c r="F70" s="580"/>
      <c r="G70" s="580"/>
      <c r="H70" s="581"/>
      <c r="J70" s="474"/>
    </row>
    <row r="71" spans="1:10" ht="17.25" customHeight="1">
      <c r="B71" s="260"/>
      <c r="C71" s="413"/>
      <c r="D71" s="452"/>
      <c r="E71" s="580"/>
      <c r="F71" s="580"/>
      <c r="G71" s="580"/>
      <c r="H71" s="581"/>
      <c r="J71" s="261"/>
    </row>
    <row r="72" spans="1:10" ht="17.25" customHeight="1">
      <c r="B72" s="260"/>
      <c r="C72" s="413"/>
      <c r="D72" s="452"/>
      <c r="E72" s="580"/>
      <c r="F72" s="580"/>
      <c r="G72" s="580"/>
      <c r="H72" s="581"/>
      <c r="J72" s="261"/>
    </row>
    <row r="73" spans="1:10" ht="17.25" customHeight="1">
      <c r="B73" s="260"/>
      <c r="C73" s="413"/>
      <c r="D73" s="452"/>
      <c r="E73" s="580"/>
      <c r="F73" s="580"/>
      <c r="G73" s="580"/>
      <c r="H73" s="581"/>
    </row>
    <row r="74" spans="1:10" ht="17.25" customHeight="1">
      <c r="B74" s="260"/>
      <c r="C74" s="413"/>
      <c r="D74" s="452"/>
      <c r="E74" s="580"/>
      <c r="F74" s="580"/>
      <c r="G74" s="580"/>
      <c r="H74" s="581"/>
    </row>
    <row r="75" spans="1:10" ht="17.25" customHeight="1">
      <c r="B75" s="260"/>
      <c r="C75" s="413"/>
      <c r="D75" s="452"/>
      <c r="E75" s="580"/>
      <c r="F75" s="580"/>
      <c r="G75" s="580"/>
      <c r="H75" s="581"/>
    </row>
    <row r="76" spans="1:10" ht="17.25" customHeight="1" thickBot="1">
      <c r="B76" s="262"/>
      <c r="C76" s="414"/>
      <c r="D76" s="453"/>
      <c r="E76" s="582"/>
      <c r="F76" s="582"/>
      <c r="G76" s="582"/>
      <c r="H76" s="583"/>
    </row>
    <row r="77" spans="1:10" ht="27.75" customHeight="1" thickBot="1">
      <c r="B77" s="51"/>
      <c r="C77" s="415" t="s">
        <v>49</v>
      </c>
      <c r="D77" s="28">
        <f>SUM(D66:D76)</f>
        <v>0</v>
      </c>
      <c r="E77" s="66"/>
      <c r="F77" s="66"/>
      <c r="G77" s="7"/>
      <c r="H77" s="7"/>
    </row>
    <row r="78" spans="1:10" ht="27.75" customHeight="1">
      <c r="B78" s="51"/>
      <c r="C78" s="415"/>
      <c r="D78" s="20"/>
      <c r="E78" s="66"/>
      <c r="F78" s="66"/>
      <c r="G78" s="7"/>
      <c r="H78" s="7"/>
    </row>
    <row r="79" spans="1:10" ht="27.75" customHeight="1">
      <c r="B79" s="51"/>
      <c r="C79" s="415"/>
      <c r="D79" s="20"/>
      <c r="E79" s="66"/>
      <c r="F79" s="66"/>
      <c r="G79" s="7"/>
      <c r="H79" s="7"/>
    </row>
    <row r="80" spans="1:10" ht="17.25" customHeight="1">
      <c r="B80" s="51"/>
      <c r="C80" s="66"/>
      <c r="D80" s="7"/>
      <c r="E80" s="66"/>
      <c r="F80" s="66"/>
      <c r="G80" s="7"/>
      <c r="H80" s="7"/>
    </row>
    <row r="81" spans="1:12" ht="29.25" customHeight="1" thickBot="1">
      <c r="B81" s="138" t="s">
        <v>68</v>
      </c>
      <c r="C81" s="66"/>
      <c r="D81" s="7"/>
      <c r="E81" s="66"/>
      <c r="F81" s="66"/>
      <c r="G81" s="7"/>
      <c r="H81" s="7"/>
    </row>
    <row r="82" spans="1:12" s="30" customFormat="1" ht="17.25" customHeight="1" thickBot="1">
      <c r="A82" s="10"/>
      <c r="B82" s="60" t="s">
        <v>50</v>
      </c>
      <c r="C82" s="464" t="s">
        <v>12</v>
      </c>
      <c r="D82" s="461" t="s">
        <v>51</v>
      </c>
      <c r="E82" s="575" t="s">
        <v>221</v>
      </c>
      <c r="F82" s="577"/>
      <c r="G82" s="473" t="s">
        <v>7</v>
      </c>
      <c r="H82" s="466" t="s">
        <v>52</v>
      </c>
      <c r="J82" s="71" t="s">
        <v>125</v>
      </c>
      <c r="K82" s="71" t="s">
        <v>222</v>
      </c>
    </row>
    <row r="83" spans="1:12" ht="17.25" customHeight="1">
      <c r="B83" s="430"/>
      <c r="C83" s="431"/>
      <c r="D83" s="432"/>
      <c r="E83" s="584"/>
      <c r="F83" s="584"/>
      <c r="G83" s="454"/>
      <c r="H83" s="434"/>
      <c r="I83" s="30"/>
      <c r="J83" s="379" t="s">
        <v>5</v>
      </c>
      <c r="K83" s="379" t="s">
        <v>223</v>
      </c>
      <c r="L83" s="61" t="s">
        <v>260</v>
      </c>
    </row>
    <row r="84" spans="1:12" ht="17.25" customHeight="1">
      <c r="B84" s="260"/>
      <c r="C84" s="413"/>
      <c r="D84" s="435"/>
      <c r="E84" s="585"/>
      <c r="F84" s="585"/>
      <c r="G84" s="455"/>
      <c r="H84" s="437"/>
      <c r="I84" s="30"/>
      <c r="J84" s="379" t="s">
        <v>247</v>
      </c>
      <c r="K84" s="379" t="s">
        <v>224</v>
      </c>
      <c r="L84" s="383" t="s">
        <v>259</v>
      </c>
    </row>
    <row r="85" spans="1:12" ht="17.25" customHeight="1">
      <c r="B85" s="260"/>
      <c r="C85" s="413"/>
      <c r="D85" s="435"/>
      <c r="E85" s="585"/>
      <c r="F85" s="585"/>
      <c r="G85" s="455"/>
      <c r="H85" s="437"/>
      <c r="I85" s="30"/>
      <c r="J85" s="379" t="s">
        <v>248</v>
      </c>
      <c r="K85" s="379" t="s">
        <v>225</v>
      </c>
      <c r="L85" s="61" t="s">
        <v>261</v>
      </c>
    </row>
    <row r="86" spans="1:12" ht="17.25" customHeight="1">
      <c r="B86" s="260"/>
      <c r="C86" s="413"/>
      <c r="D86" s="435"/>
      <c r="E86" s="585"/>
      <c r="F86" s="585"/>
      <c r="G86" s="455"/>
      <c r="H86" s="437"/>
      <c r="I86" s="30"/>
      <c r="J86" s="379" t="s">
        <v>3</v>
      </c>
    </row>
    <row r="87" spans="1:12" ht="17.25" customHeight="1">
      <c r="B87" s="260"/>
      <c r="C87" s="413"/>
      <c r="D87" s="435"/>
      <c r="E87" s="585"/>
      <c r="F87" s="585"/>
      <c r="G87" s="455"/>
      <c r="H87" s="437"/>
      <c r="I87" s="30"/>
      <c r="J87" s="379" t="s">
        <v>249</v>
      </c>
      <c r="K87" s="353"/>
    </row>
    <row r="88" spans="1:12" ht="17.25" customHeight="1">
      <c r="B88" s="260"/>
      <c r="C88" s="413"/>
      <c r="D88" s="435"/>
      <c r="E88" s="585"/>
      <c r="F88" s="585"/>
      <c r="G88" s="455"/>
      <c r="H88" s="437"/>
      <c r="J88" s="379" t="s">
        <v>250</v>
      </c>
      <c r="K88" s="354"/>
    </row>
    <row r="89" spans="1:12" ht="17.25" customHeight="1">
      <c r="B89" s="260"/>
      <c r="C89" s="413"/>
      <c r="D89" s="435"/>
      <c r="E89" s="585"/>
      <c r="F89" s="585"/>
      <c r="G89" s="455"/>
      <c r="H89" s="437"/>
      <c r="J89" s="379" t="s">
        <v>251</v>
      </c>
      <c r="K89" s="312"/>
    </row>
    <row r="90" spans="1:12" ht="17.25" customHeight="1">
      <c r="B90" s="260"/>
      <c r="C90" s="413"/>
      <c r="D90" s="435"/>
      <c r="E90" s="585"/>
      <c r="F90" s="585"/>
      <c r="G90" s="455"/>
      <c r="H90" s="437"/>
      <c r="J90" s="380" t="s">
        <v>252</v>
      </c>
      <c r="K90" s="11"/>
    </row>
    <row r="91" spans="1:12" ht="17.25" customHeight="1">
      <c r="B91" s="260"/>
      <c r="C91" s="413"/>
      <c r="D91" s="435"/>
      <c r="E91" s="585"/>
      <c r="F91" s="585"/>
      <c r="G91" s="455"/>
      <c r="H91" s="437"/>
      <c r="J91" s="380" t="s">
        <v>253</v>
      </c>
    </row>
    <row r="92" spans="1:12" ht="17.25" customHeight="1">
      <c r="B92" s="260"/>
      <c r="C92" s="413"/>
      <c r="D92" s="435"/>
      <c r="E92" s="585"/>
      <c r="F92" s="585"/>
      <c r="G92" s="455"/>
      <c r="H92" s="437"/>
      <c r="J92" s="380" t="s">
        <v>166</v>
      </c>
    </row>
    <row r="93" spans="1:12" ht="17.25" customHeight="1">
      <c r="B93" s="260"/>
      <c r="C93" s="413"/>
      <c r="D93" s="435"/>
      <c r="E93" s="585"/>
      <c r="F93" s="585"/>
      <c r="G93" s="455"/>
      <c r="H93" s="437"/>
      <c r="J93" s="379" t="s">
        <v>0</v>
      </c>
    </row>
    <row r="94" spans="1:12" ht="17.25" customHeight="1">
      <c r="B94" s="260"/>
      <c r="C94" s="413"/>
      <c r="D94" s="435"/>
      <c r="E94" s="585"/>
      <c r="F94" s="585"/>
      <c r="G94" s="455"/>
      <c r="H94" s="437"/>
      <c r="J94" s="380" t="s">
        <v>2</v>
      </c>
    </row>
    <row r="95" spans="1:12" ht="17.25" customHeight="1">
      <c r="B95" s="260"/>
      <c r="C95" s="413"/>
      <c r="D95" s="435"/>
      <c r="E95" s="585"/>
      <c r="F95" s="585"/>
      <c r="G95" s="455"/>
      <c r="H95" s="437"/>
      <c r="J95" s="380" t="s">
        <v>254</v>
      </c>
    </row>
    <row r="96" spans="1:12" ht="17.25" customHeight="1">
      <c r="B96" s="260"/>
      <c r="C96" s="413"/>
      <c r="D96" s="435"/>
      <c r="E96" s="585"/>
      <c r="F96" s="585"/>
      <c r="G96" s="455"/>
      <c r="H96" s="437"/>
      <c r="J96" s="380" t="s">
        <v>102</v>
      </c>
    </row>
    <row r="97" spans="2:11" ht="17.25" customHeight="1">
      <c r="B97" s="260"/>
      <c r="C97" s="413"/>
      <c r="D97" s="435"/>
      <c r="E97" s="585"/>
      <c r="F97" s="585"/>
      <c r="G97" s="455"/>
      <c r="H97" s="437"/>
      <c r="J97" s="380" t="s">
        <v>255</v>
      </c>
      <c r="K97" s="11"/>
    </row>
    <row r="98" spans="2:11" ht="17.25" customHeight="1">
      <c r="B98" s="260"/>
      <c r="C98" s="413"/>
      <c r="D98" s="435"/>
      <c r="E98" s="585"/>
      <c r="F98" s="585"/>
      <c r="G98" s="455"/>
      <c r="H98" s="437"/>
      <c r="J98" s="379" t="s">
        <v>256</v>
      </c>
      <c r="K98" s="11"/>
    </row>
    <row r="99" spans="2:11" ht="17.25" customHeight="1">
      <c r="B99" s="260"/>
      <c r="C99" s="413"/>
      <c r="D99" s="435"/>
      <c r="E99" s="585"/>
      <c r="F99" s="585"/>
      <c r="G99" s="455"/>
      <c r="H99" s="437"/>
      <c r="J99" s="379" t="s">
        <v>257</v>
      </c>
      <c r="K99" s="11"/>
    </row>
    <row r="100" spans="2:11" ht="17.25" customHeight="1">
      <c r="B100" s="260"/>
      <c r="C100" s="413"/>
      <c r="D100" s="435"/>
      <c r="E100" s="585"/>
      <c r="F100" s="585"/>
      <c r="G100" s="455"/>
      <c r="H100" s="437"/>
      <c r="J100" s="381"/>
      <c r="K100" s="11"/>
    </row>
    <row r="101" spans="2:11" ht="17.25" customHeight="1">
      <c r="B101" s="260"/>
      <c r="C101" s="413"/>
      <c r="D101" s="435"/>
      <c r="E101" s="585"/>
      <c r="F101" s="585"/>
      <c r="G101" s="460"/>
      <c r="H101" s="437"/>
      <c r="J101" s="381"/>
      <c r="K101" s="11"/>
    </row>
    <row r="102" spans="2:11" ht="17.25" customHeight="1">
      <c r="B102" s="260"/>
      <c r="C102" s="413"/>
      <c r="D102" s="435"/>
      <c r="E102" s="585"/>
      <c r="F102" s="585"/>
      <c r="G102" s="455"/>
      <c r="H102" s="437"/>
      <c r="J102" s="381"/>
      <c r="K102" s="11"/>
    </row>
    <row r="103" spans="2:11" ht="17.25" customHeight="1">
      <c r="B103" s="260"/>
      <c r="C103" s="413"/>
      <c r="D103" s="435"/>
      <c r="E103" s="585"/>
      <c r="F103" s="585"/>
      <c r="G103" s="455"/>
      <c r="H103" s="437"/>
      <c r="K103" s="11"/>
    </row>
    <row r="104" spans="2:11" ht="17.25" customHeight="1">
      <c r="B104" s="260"/>
      <c r="C104" s="413"/>
      <c r="D104" s="435"/>
      <c r="E104" s="585"/>
      <c r="F104" s="585"/>
      <c r="G104" s="455"/>
      <c r="H104" s="437"/>
      <c r="K104" s="11"/>
    </row>
    <row r="105" spans="2:11" ht="17.25" customHeight="1">
      <c r="B105" s="260"/>
      <c r="C105" s="413"/>
      <c r="D105" s="435"/>
      <c r="E105" s="585"/>
      <c r="F105" s="585"/>
      <c r="G105" s="455"/>
      <c r="H105" s="437"/>
      <c r="K105" s="11"/>
    </row>
    <row r="106" spans="2:11" ht="17.25" customHeight="1">
      <c r="B106" s="260"/>
      <c r="C106" s="413"/>
      <c r="D106" s="435"/>
      <c r="E106" s="585"/>
      <c r="F106" s="585"/>
      <c r="G106" s="455"/>
      <c r="H106" s="437"/>
      <c r="K106" s="11"/>
    </row>
    <row r="107" spans="2:11" ht="17.25" customHeight="1">
      <c r="B107" s="260"/>
      <c r="C107" s="413"/>
      <c r="D107" s="435"/>
      <c r="E107" s="585"/>
      <c r="F107" s="585"/>
      <c r="G107" s="455"/>
      <c r="H107" s="437"/>
      <c r="K107" s="11"/>
    </row>
    <row r="108" spans="2:11" ht="17.25" customHeight="1">
      <c r="B108" s="260"/>
      <c r="C108" s="413"/>
      <c r="D108" s="435"/>
      <c r="E108" s="585"/>
      <c r="F108" s="585"/>
      <c r="G108" s="455"/>
      <c r="H108" s="437"/>
      <c r="K108" s="11"/>
    </row>
    <row r="109" spans="2:11" ht="17.25" customHeight="1">
      <c r="B109" s="260"/>
      <c r="C109" s="413"/>
      <c r="D109" s="435"/>
      <c r="E109" s="585"/>
      <c r="F109" s="585"/>
      <c r="G109" s="455"/>
      <c r="H109" s="437"/>
      <c r="K109" s="11"/>
    </row>
    <row r="110" spans="2:11" ht="17.25" customHeight="1">
      <c r="B110" s="260"/>
      <c r="C110" s="413"/>
      <c r="D110" s="435"/>
      <c r="E110" s="585"/>
      <c r="F110" s="585"/>
      <c r="G110" s="455"/>
      <c r="H110" s="437"/>
      <c r="K110" s="11"/>
    </row>
    <row r="111" spans="2:11" ht="17.25" customHeight="1">
      <c r="B111" s="260"/>
      <c r="C111" s="413"/>
      <c r="D111" s="435"/>
      <c r="E111" s="585"/>
      <c r="F111" s="585"/>
      <c r="G111" s="455"/>
      <c r="H111" s="437"/>
      <c r="K111" s="264"/>
    </row>
    <row r="112" spans="2:11" ht="17.25" customHeight="1">
      <c r="B112" s="260"/>
      <c r="C112" s="413"/>
      <c r="D112" s="435"/>
      <c r="E112" s="585"/>
      <c r="F112" s="585"/>
      <c r="G112" s="455"/>
      <c r="H112" s="437"/>
    </row>
    <row r="113" spans="2:8" ht="17.25" customHeight="1">
      <c r="B113" s="260"/>
      <c r="C113" s="413"/>
      <c r="D113" s="435"/>
      <c r="E113" s="585"/>
      <c r="F113" s="585"/>
      <c r="G113" s="455"/>
      <c r="H113" s="437"/>
    </row>
    <row r="114" spans="2:8" ht="17.25" customHeight="1">
      <c r="B114" s="260"/>
      <c r="C114" s="413"/>
      <c r="D114" s="435"/>
      <c r="E114" s="585"/>
      <c r="F114" s="585"/>
      <c r="G114" s="455"/>
      <c r="H114" s="437"/>
    </row>
    <row r="115" spans="2:8" ht="17.25" customHeight="1">
      <c r="B115" s="260"/>
      <c r="C115" s="413"/>
      <c r="D115" s="435"/>
      <c r="E115" s="585"/>
      <c r="F115" s="585"/>
      <c r="G115" s="455"/>
      <c r="H115" s="437"/>
    </row>
    <row r="116" spans="2:8" ht="17.25" customHeight="1">
      <c r="B116" s="260"/>
      <c r="C116" s="413"/>
      <c r="D116" s="435"/>
      <c r="E116" s="585"/>
      <c r="F116" s="585"/>
      <c r="G116" s="455"/>
      <c r="H116" s="437"/>
    </row>
    <row r="117" spans="2:8" ht="17.25" customHeight="1">
      <c r="B117" s="260"/>
      <c r="C117" s="413"/>
      <c r="D117" s="435"/>
      <c r="E117" s="585"/>
      <c r="F117" s="585"/>
      <c r="G117" s="455"/>
      <c r="H117" s="437"/>
    </row>
    <row r="118" spans="2:8" ht="17.25" customHeight="1">
      <c r="B118" s="260"/>
      <c r="C118" s="413"/>
      <c r="D118" s="435"/>
      <c r="E118" s="585"/>
      <c r="F118" s="585"/>
      <c r="G118" s="455"/>
      <c r="H118" s="437"/>
    </row>
    <row r="119" spans="2:8" ht="17.25" customHeight="1">
      <c r="B119" s="260"/>
      <c r="C119" s="413"/>
      <c r="D119" s="435"/>
      <c r="E119" s="585"/>
      <c r="F119" s="585"/>
      <c r="G119" s="455"/>
      <c r="H119" s="437"/>
    </row>
    <row r="120" spans="2:8" ht="17.25" customHeight="1">
      <c r="B120" s="260"/>
      <c r="C120" s="413"/>
      <c r="D120" s="435"/>
      <c r="E120" s="585"/>
      <c r="F120" s="585"/>
      <c r="G120" s="455"/>
      <c r="H120" s="437"/>
    </row>
    <row r="121" spans="2:8" ht="17.25" customHeight="1">
      <c r="B121" s="260"/>
      <c r="C121" s="413"/>
      <c r="D121" s="435"/>
      <c r="E121" s="585"/>
      <c r="F121" s="585"/>
      <c r="G121" s="455"/>
      <c r="H121" s="437"/>
    </row>
    <row r="122" spans="2:8" ht="17.25" customHeight="1">
      <c r="B122" s="260"/>
      <c r="C122" s="413"/>
      <c r="D122" s="435"/>
      <c r="E122" s="585"/>
      <c r="F122" s="585"/>
      <c r="G122" s="455"/>
      <c r="H122" s="437"/>
    </row>
    <row r="123" spans="2:8" ht="17.25" customHeight="1">
      <c r="B123" s="260"/>
      <c r="C123" s="413"/>
      <c r="D123" s="435"/>
      <c r="E123" s="585"/>
      <c r="F123" s="585"/>
      <c r="G123" s="455"/>
      <c r="H123" s="437"/>
    </row>
    <row r="124" spans="2:8" ht="17.25" customHeight="1">
      <c r="B124" s="260"/>
      <c r="C124" s="413"/>
      <c r="D124" s="435"/>
      <c r="E124" s="585"/>
      <c r="F124" s="585"/>
      <c r="G124" s="455"/>
      <c r="H124" s="437"/>
    </row>
    <row r="125" spans="2:8" ht="17.25" customHeight="1">
      <c r="B125" s="260"/>
      <c r="C125" s="413"/>
      <c r="D125" s="435"/>
      <c r="E125" s="585"/>
      <c r="F125" s="585"/>
      <c r="G125" s="455"/>
      <c r="H125" s="437"/>
    </row>
    <row r="126" spans="2:8" ht="17.25" customHeight="1">
      <c r="B126" s="260"/>
      <c r="C126" s="413"/>
      <c r="D126" s="435"/>
      <c r="E126" s="585"/>
      <c r="F126" s="585"/>
      <c r="G126" s="455"/>
      <c r="H126" s="437"/>
    </row>
    <row r="127" spans="2:8" ht="17.25" customHeight="1">
      <c r="B127" s="260"/>
      <c r="C127" s="413"/>
      <c r="D127" s="435"/>
      <c r="E127" s="585"/>
      <c r="F127" s="585"/>
      <c r="G127" s="455"/>
      <c r="H127" s="437"/>
    </row>
    <row r="128" spans="2:8" ht="17.25" customHeight="1">
      <c r="B128" s="260"/>
      <c r="C128" s="413"/>
      <c r="D128" s="435"/>
      <c r="E128" s="585"/>
      <c r="F128" s="585"/>
      <c r="G128" s="455"/>
      <c r="H128" s="437"/>
    </row>
    <row r="129" spans="2:8" ht="17.25" customHeight="1">
      <c r="B129" s="260"/>
      <c r="C129" s="413"/>
      <c r="D129" s="435"/>
      <c r="E129" s="585"/>
      <c r="F129" s="585"/>
      <c r="G129" s="455"/>
      <c r="H129" s="437"/>
    </row>
    <row r="130" spans="2:8" ht="17.25" customHeight="1">
      <c r="B130" s="260"/>
      <c r="C130" s="413"/>
      <c r="D130" s="435"/>
      <c r="E130" s="585"/>
      <c r="F130" s="585"/>
      <c r="G130" s="455"/>
      <c r="H130" s="437"/>
    </row>
    <row r="131" spans="2:8" ht="17.25" customHeight="1">
      <c r="B131" s="260"/>
      <c r="C131" s="413"/>
      <c r="D131" s="435"/>
      <c r="E131" s="585"/>
      <c r="F131" s="585"/>
      <c r="G131" s="455"/>
      <c r="H131" s="437"/>
    </row>
    <row r="132" spans="2:8" ht="17.25" customHeight="1">
      <c r="B132" s="260"/>
      <c r="C132" s="413"/>
      <c r="D132" s="435"/>
      <c r="E132" s="585"/>
      <c r="F132" s="585"/>
      <c r="G132" s="455"/>
      <c r="H132" s="437"/>
    </row>
    <row r="133" spans="2:8" ht="17.25" customHeight="1">
      <c r="B133" s="260"/>
      <c r="C133" s="413"/>
      <c r="D133" s="435"/>
      <c r="E133" s="585"/>
      <c r="F133" s="585"/>
      <c r="G133" s="455"/>
      <c r="H133" s="437"/>
    </row>
    <row r="134" spans="2:8" ht="17.25" customHeight="1">
      <c r="B134" s="260"/>
      <c r="C134" s="413"/>
      <c r="D134" s="435"/>
      <c r="E134" s="585"/>
      <c r="F134" s="585"/>
      <c r="G134" s="455"/>
      <c r="H134" s="437"/>
    </row>
    <row r="135" spans="2:8" ht="17.25" customHeight="1">
      <c r="B135" s="260"/>
      <c r="C135" s="413"/>
      <c r="D135" s="435"/>
      <c r="E135" s="585"/>
      <c r="F135" s="585"/>
      <c r="G135" s="455"/>
      <c r="H135" s="437"/>
    </row>
    <row r="136" spans="2:8" ht="17.25" customHeight="1">
      <c r="B136" s="260"/>
      <c r="C136" s="413"/>
      <c r="D136" s="435"/>
      <c r="E136" s="585"/>
      <c r="F136" s="585"/>
      <c r="G136" s="455"/>
      <c r="H136" s="437"/>
    </row>
    <row r="137" spans="2:8" ht="17.25" customHeight="1">
      <c r="B137" s="260"/>
      <c r="C137" s="413"/>
      <c r="D137" s="435"/>
      <c r="E137" s="585"/>
      <c r="F137" s="585"/>
      <c r="G137" s="455"/>
      <c r="H137" s="437"/>
    </row>
    <row r="138" spans="2:8" ht="17.25" customHeight="1">
      <c r="B138" s="260"/>
      <c r="C138" s="413"/>
      <c r="D138" s="435"/>
      <c r="E138" s="585"/>
      <c r="F138" s="585"/>
      <c r="G138" s="455"/>
      <c r="H138" s="437"/>
    </row>
    <row r="139" spans="2:8" ht="17.25" customHeight="1">
      <c r="B139" s="260"/>
      <c r="C139" s="413"/>
      <c r="D139" s="435"/>
      <c r="E139" s="585"/>
      <c r="F139" s="585"/>
      <c r="G139" s="455"/>
      <c r="H139" s="437"/>
    </row>
    <row r="140" spans="2:8" ht="17.25" customHeight="1">
      <c r="B140" s="260"/>
      <c r="C140" s="413"/>
      <c r="D140" s="435"/>
      <c r="E140" s="585"/>
      <c r="F140" s="585"/>
      <c r="G140" s="455"/>
      <c r="H140" s="437"/>
    </row>
    <row r="141" spans="2:8" ht="17.25" customHeight="1">
      <c r="B141" s="260"/>
      <c r="C141" s="413"/>
      <c r="D141" s="435"/>
      <c r="E141" s="585"/>
      <c r="F141" s="585"/>
      <c r="G141" s="455"/>
      <c r="H141" s="437"/>
    </row>
    <row r="142" spans="2:8" ht="17.25" customHeight="1">
      <c r="B142" s="260"/>
      <c r="C142" s="413"/>
      <c r="D142" s="435"/>
      <c r="E142" s="585"/>
      <c r="F142" s="585"/>
      <c r="G142" s="455"/>
      <c r="H142" s="437"/>
    </row>
    <row r="143" spans="2:8" ht="17.25" customHeight="1">
      <c r="B143" s="260"/>
      <c r="C143" s="413"/>
      <c r="D143" s="435"/>
      <c r="E143" s="585"/>
      <c r="F143" s="585"/>
      <c r="G143" s="455"/>
      <c r="H143" s="437"/>
    </row>
    <row r="144" spans="2:8" ht="17.25" customHeight="1">
      <c r="B144" s="260"/>
      <c r="C144" s="413"/>
      <c r="D144" s="435"/>
      <c r="E144" s="585"/>
      <c r="F144" s="585"/>
      <c r="G144" s="455"/>
      <c r="H144" s="437"/>
    </row>
    <row r="145" spans="2:8" ht="17.25" customHeight="1">
      <c r="B145" s="260"/>
      <c r="C145" s="413"/>
      <c r="D145" s="435"/>
      <c r="E145" s="585"/>
      <c r="F145" s="585"/>
      <c r="G145" s="455"/>
      <c r="H145" s="437"/>
    </row>
    <row r="146" spans="2:8" ht="17.25" customHeight="1">
      <c r="B146" s="260"/>
      <c r="C146" s="413"/>
      <c r="D146" s="435"/>
      <c r="E146" s="585"/>
      <c r="F146" s="585"/>
      <c r="G146" s="455"/>
      <c r="H146" s="437"/>
    </row>
    <row r="147" spans="2:8" ht="17.25" customHeight="1">
      <c r="B147" s="260"/>
      <c r="C147" s="413"/>
      <c r="D147" s="435"/>
      <c r="E147" s="585"/>
      <c r="F147" s="585"/>
      <c r="G147" s="455"/>
      <c r="H147" s="437"/>
    </row>
    <row r="148" spans="2:8" ht="17.25" customHeight="1">
      <c r="B148" s="260"/>
      <c r="C148" s="413"/>
      <c r="D148" s="435"/>
      <c r="E148" s="585"/>
      <c r="F148" s="585"/>
      <c r="G148" s="455"/>
      <c r="H148" s="437"/>
    </row>
    <row r="149" spans="2:8" ht="17.25" customHeight="1">
      <c r="B149" s="260"/>
      <c r="C149" s="413"/>
      <c r="D149" s="435"/>
      <c r="E149" s="585"/>
      <c r="F149" s="585"/>
      <c r="G149" s="455"/>
      <c r="H149" s="437"/>
    </row>
    <row r="150" spans="2:8" ht="17.25" customHeight="1">
      <c r="B150" s="260"/>
      <c r="C150" s="413"/>
      <c r="D150" s="435"/>
      <c r="E150" s="585"/>
      <c r="F150" s="585"/>
      <c r="G150" s="455"/>
      <c r="H150" s="437"/>
    </row>
    <row r="151" spans="2:8" ht="17.25" customHeight="1">
      <c r="B151" s="260"/>
      <c r="C151" s="413"/>
      <c r="D151" s="435"/>
      <c r="E151" s="585"/>
      <c r="F151" s="585"/>
      <c r="G151" s="455"/>
      <c r="H151" s="437"/>
    </row>
    <row r="152" spans="2:8" ht="17.25" customHeight="1">
      <c r="B152" s="260"/>
      <c r="C152" s="413"/>
      <c r="D152" s="435"/>
      <c r="E152" s="585"/>
      <c r="F152" s="585"/>
      <c r="G152" s="455"/>
      <c r="H152" s="437"/>
    </row>
    <row r="153" spans="2:8" ht="17.25" customHeight="1">
      <c r="B153" s="260"/>
      <c r="C153" s="413"/>
      <c r="D153" s="435"/>
      <c r="E153" s="585"/>
      <c r="F153" s="585"/>
      <c r="G153" s="455"/>
      <c r="H153" s="437"/>
    </row>
    <row r="154" spans="2:8" ht="17.25" customHeight="1">
      <c r="B154" s="260"/>
      <c r="C154" s="413"/>
      <c r="D154" s="435"/>
      <c r="E154" s="585"/>
      <c r="F154" s="585"/>
      <c r="G154" s="455"/>
      <c r="H154" s="437"/>
    </row>
    <row r="155" spans="2:8" ht="17.25" customHeight="1">
      <c r="B155" s="260"/>
      <c r="C155" s="413"/>
      <c r="D155" s="435"/>
      <c r="E155" s="585"/>
      <c r="F155" s="585"/>
      <c r="G155" s="455"/>
      <c r="H155" s="437"/>
    </row>
    <row r="156" spans="2:8" ht="17.25" customHeight="1">
      <c r="B156" s="260"/>
      <c r="C156" s="413"/>
      <c r="D156" s="435"/>
      <c r="E156" s="585"/>
      <c r="F156" s="585"/>
      <c r="G156" s="455"/>
      <c r="H156" s="437"/>
    </row>
    <row r="157" spans="2:8" ht="17.25" customHeight="1">
      <c r="B157" s="260"/>
      <c r="C157" s="413"/>
      <c r="D157" s="435"/>
      <c r="E157" s="585"/>
      <c r="F157" s="585"/>
      <c r="G157" s="455"/>
      <c r="H157" s="437"/>
    </row>
    <row r="158" spans="2:8" ht="17.25" customHeight="1">
      <c r="B158" s="260"/>
      <c r="C158" s="413"/>
      <c r="D158" s="435"/>
      <c r="E158" s="585"/>
      <c r="F158" s="585"/>
      <c r="G158" s="455"/>
      <c r="H158" s="437"/>
    </row>
    <row r="159" spans="2:8" ht="17.25" customHeight="1">
      <c r="B159" s="260"/>
      <c r="C159" s="413"/>
      <c r="D159" s="435"/>
      <c r="E159" s="585"/>
      <c r="F159" s="585"/>
      <c r="G159" s="455"/>
      <c r="H159" s="437"/>
    </row>
    <row r="160" spans="2:8" ht="17.25" customHeight="1">
      <c r="B160" s="260"/>
      <c r="C160" s="413"/>
      <c r="D160" s="435"/>
      <c r="E160" s="585"/>
      <c r="F160" s="585"/>
      <c r="G160" s="455"/>
      <c r="H160" s="437"/>
    </row>
    <row r="161" spans="2:8" ht="17.25" customHeight="1">
      <c r="B161" s="260"/>
      <c r="C161" s="413"/>
      <c r="D161" s="435"/>
      <c r="E161" s="585"/>
      <c r="F161" s="585"/>
      <c r="G161" s="455"/>
      <c r="H161" s="437"/>
    </row>
    <row r="162" spans="2:8" ht="17.25" customHeight="1">
      <c r="B162" s="260"/>
      <c r="C162" s="413"/>
      <c r="D162" s="435"/>
      <c r="E162" s="585"/>
      <c r="F162" s="585"/>
      <c r="G162" s="455"/>
      <c r="H162" s="437"/>
    </row>
    <row r="163" spans="2:8" ht="17.25" customHeight="1">
      <c r="B163" s="260"/>
      <c r="C163" s="413"/>
      <c r="D163" s="435"/>
      <c r="E163" s="585"/>
      <c r="F163" s="585"/>
      <c r="G163" s="455"/>
      <c r="H163" s="437"/>
    </row>
    <row r="164" spans="2:8" ht="17.25" customHeight="1">
      <c r="B164" s="260"/>
      <c r="C164" s="413"/>
      <c r="D164" s="435"/>
      <c r="E164" s="585"/>
      <c r="F164" s="585"/>
      <c r="G164" s="455"/>
      <c r="H164" s="437"/>
    </row>
    <row r="165" spans="2:8" ht="17.25" customHeight="1">
      <c r="B165" s="260"/>
      <c r="C165" s="413"/>
      <c r="D165" s="435"/>
      <c r="E165" s="585"/>
      <c r="F165" s="585"/>
      <c r="G165" s="455"/>
      <c r="H165" s="437"/>
    </row>
    <row r="166" spans="2:8" ht="17.25" customHeight="1" thickBot="1">
      <c r="B166" s="262"/>
      <c r="C166" s="414"/>
      <c r="D166" s="439"/>
      <c r="E166" s="586"/>
      <c r="F166" s="586"/>
      <c r="G166" s="456"/>
      <c r="H166" s="441"/>
    </row>
    <row r="167" spans="2:8" ht="21.75" customHeight="1" thickBot="1">
      <c r="C167" s="416" t="s">
        <v>49</v>
      </c>
      <c r="D167" s="28">
        <f>SUM(D83:D166)</f>
        <v>0</v>
      </c>
    </row>
  </sheetData>
  <mergeCells count="138">
    <mergeCell ref="E162:F162"/>
    <mergeCell ref="E163:F163"/>
    <mergeCell ref="E164:F164"/>
    <mergeCell ref="E165:F165"/>
    <mergeCell ref="E166:F166"/>
    <mergeCell ref="E156:F156"/>
    <mergeCell ref="E157:F157"/>
    <mergeCell ref="E158:F158"/>
    <mergeCell ref="E159:F159"/>
    <mergeCell ref="E160:F160"/>
    <mergeCell ref="E161:F161"/>
    <mergeCell ref="E150:F150"/>
    <mergeCell ref="E151:F151"/>
    <mergeCell ref="E152:F152"/>
    <mergeCell ref="E153:F153"/>
    <mergeCell ref="E154:F154"/>
    <mergeCell ref="E155:F155"/>
    <mergeCell ref="E144:F144"/>
    <mergeCell ref="E145:F145"/>
    <mergeCell ref="E146:F146"/>
    <mergeCell ref="E147:F147"/>
    <mergeCell ref="E148:F148"/>
    <mergeCell ref="E149:F149"/>
    <mergeCell ref="E138:F138"/>
    <mergeCell ref="E139:F139"/>
    <mergeCell ref="E140:F140"/>
    <mergeCell ref="E141:F141"/>
    <mergeCell ref="E142:F142"/>
    <mergeCell ref="E143:F143"/>
    <mergeCell ref="E132:F132"/>
    <mergeCell ref="E133:F133"/>
    <mergeCell ref="E134:F134"/>
    <mergeCell ref="E135:F135"/>
    <mergeCell ref="E136:F136"/>
    <mergeCell ref="E137:F137"/>
    <mergeCell ref="E126:F126"/>
    <mergeCell ref="E127:F127"/>
    <mergeCell ref="E128:F128"/>
    <mergeCell ref="E129:F129"/>
    <mergeCell ref="E130:F130"/>
    <mergeCell ref="E131:F131"/>
    <mergeCell ref="E120:F120"/>
    <mergeCell ref="E121:F121"/>
    <mergeCell ref="E122:F122"/>
    <mergeCell ref="E123:F123"/>
    <mergeCell ref="E124:F124"/>
    <mergeCell ref="E125:F125"/>
    <mergeCell ref="E114:F114"/>
    <mergeCell ref="E115:F115"/>
    <mergeCell ref="E116:F116"/>
    <mergeCell ref="E117:F117"/>
    <mergeCell ref="E118:F118"/>
    <mergeCell ref="E119:F119"/>
    <mergeCell ref="E108:F108"/>
    <mergeCell ref="E109:F109"/>
    <mergeCell ref="E110:F110"/>
    <mergeCell ref="E111:F111"/>
    <mergeCell ref="E112:F112"/>
    <mergeCell ref="E113:F113"/>
    <mergeCell ref="E102:F102"/>
    <mergeCell ref="E103:F103"/>
    <mergeCell ref="E104:F104"/>
    <mergeCell ref="E105:F105"/>
    <mergeCell ref="E106:F106"/>
    <mergeCell ref="E107:F107"/>
    <mergeCell ref="E96:F96"/>
    <mergeCell ref="E97:F97"/>
    <mergeCell ref="E98:F98"/>
    <mergeCell ref="E99:F99"/>
    <mergeCell ref="E100:F100"/>
    <mergeCell ref="E101:F101"/>
    <mergeCell ref="E90:F90"/>
    <mergeCell ref="E91:F91"/>
    <mergeCell ref="E92:F92"/>
    <mergeCell ref="E93:F93"/>
    <mergeCell ref="E94:F94"/>
    <mergeCell ref="E95:F95"/>
    <mergeCell ref="E84:F84"/>
    <mergeCell ref="E85:F85"/>
    <mergeCell ref="E86:F86"/>
    <mergeCell ref="E87:F87"/>
    <mergeCell ref="E88:F88"/>
    <mergeCell ref="E89:F89"/>
    <mergeCell ref="E73:H73"/>
    <mergeCell ref="E74:H74"/>
    <mergeCell ref="E75:H75"/>
    <mergeCell ref="E76:H76"/>
    <mergeCell ref="E82:F82"/>
    <mergeCell ref="E83:F83"/>
    <mergeCell ref="E67:H67"/>
    <mergeCell ref="E68:H68"/>
    <mergeCell ref="E69:H69"/>
    <mergeCell ref="E70:H70"/>
    <mergeCell ref="E71:H71"/>
    <mergeCell ref="E72:H72"/>
    <mergeCell ref="E58:F58"/>
    <mergeCell ref="G58:H58"/>
    <mergeCell ref="E59:F59"/>
    <mergeCell ref="G59:H59"/>
    <mergeCell ref="E65:H65"/>
    <mergeCell ref="E66:H66"/>
    <mergeCell ref="E54:F54"/>
    <mergeCell ref="G54:H54"/>
    <mergeCell ref="E55:F55"/>
    <mergeCell ref="G55:H55"/>
    <mergeCell ref="E56:F56"/>
    <mergeCell ref="G56:H56"/>
    <mergeCell ref="E51:F51"/>
    <mergeCell ref="G51:H51"/>
    <mergeCell ref="E52:F52"/>
    <mergeCell ref="G52:H52"/>
    <mergeCell ref="E53:F53"/>
    <mergeCell ref="G53:H53"/>
    <mergeCell ref="E48:F48"/>
    <mergeCell ref="G48:H48"/>
    <mergeCell ref="E49:F49"/>
    <mergeCell ref="G49:H49"/>
    <mergeCell ref="E50:F50"/>
    <mergeCell ref="G50:H50"/>
    <mergeCell ref="E46:F46"/>
    <mergeCell ref="G46:H46"/>
    <mergeCell ref="E47:F47"/>
    <mergeCell ref="G47:H47"/>
    <mergeCell ref="E42:F42"/>
    <mergeCell ref="G42:H42"/>
    <mergeCell ref="E43:F43"/>
    <mergeCell ref="G43:H43"/>
    <mergeCell ref="E44:F44"/>
    <mergeCell ref="G44:H44"/>
    <mergeCell ref="K6:M6"/>
    <mergeCell ref="E39:F39"/>
    <mergeCell ref="G39:H39"/>
    <mergeCell ref="E40:F40"/>
    <mergeCell ref="G40:H40"/>
    <mergeCell ref="E41:F41"/>
    <mergeCell ref="G41:H41"/>
    <mergeCell ref="E45:F45"/>
    <mergeCell ref="G45:H45"/>
  </mergeCells>
  <phoneticPr fontId="2"/>
  <dataValidations count="5">
    <dataValidation type="list" allowBlank="1" showInputMessage="1" showErrorMessage="1" sqref="E83:F166" xr:uid="{2423152B-C46E-4580-9B04-BC1E072CBC36}">
      <formula1>$K$83:$K$85</formula1>
    </dataValidation>
    <dataValidation type="list" allowBlank="1" showInputMessage="1" showErrorMessage="1" sqref="K15" xr:uid="{54FCB6E4-CE3C-4ADD-99F3-289E9459B8D7}">
      <formula1>"入力中,確認済"</formula1>
    </dataValidation>
    <dataValidation type="list" allowBlank="1" showInputMessage="1" showErrorMessage="1" sqref="C66:C76" xr:uid="{C6E1C3EF-11A2-4482-BB86-F60C4EAB9213}">
      <formula1>$J$66:$J$72</formula1>
    </dataValidation>
    <dataValidation type="list" allowBlank="1" showInputMessage="1" showErrorMessage="1" sqref="C83:C166" xr:uid="{988D83B9-07DF-4964-9CB8-23BFF1F804EE}">
      <formula1>$J$83:$J$102</formula1>
    </dataValidation>
    <dataValidation type="list" allowBlank="1" showInputMessage="1" showErrorMessage="1" sqref="H83:H166" xr:uid="{25D02DB3-5E42-4F6D-BC5E-4849DE11FAFE}">
      <formula1>"◎,〇,△,✕"</formula1>
    </dataValidation>
  </dataValidation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80897" r:id="rId4" name="Check Box 1">
              <controlPr defaultSize="0" autoFill="0" autoLine="0" autoPict="0">
                <anchor moveWithCells="1">
                  <from>
                    <xdr:col>6</xdr:col>
                    <xdr:colOff>609600</xdr:colOff>
                    <xdr:row>29</xdr:row>
                    <xdr:rowOff>12700</xdr:rowOff>
                  </from>
                  <to>
                    <xdr:col>6</xdr:col>
                    <xdr:colOff>965200</xdr:colOff>
                    <xdr:row>29</xdr:row>
                    <xdr:rowOff>260350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20AF99-C46B-4AE7-8960-43A553A7CEDC}">
  <dimension ref="A3:M167"/>
  <sheetViews>
    <sheetView showGridLines="0" zoomScale="80" zoomScaleNormal="80" workbookViewId="0">
      <selection activeCell="A10" sqref="A10"/>
    </sheetView>
  </sheetViews>
  <sheetFormatPr defaultColWidth="9" defaultRowHeight="17.25" customHeight="1"/>
  <cols>
    <col min="1" max="1" width="8.25" style="10" customWidth="1"/>
    <col min="2" max="2" width="16.75" style="47" customWidth="1"/>
    <col min="3" max="3" width="16.75" style="61" customWidth="1"/>
    <col min="4" max="4" width="16.75" style="2" customWidth="1"/>
    <col min="5" max="5" width="7.75" style="61" customWidth="1"/>
    <col min="6" max="6" width="23.75" style="61" customWidth="1"/>
    <col min="7" max="8" width="19.83203125" style="2" customWidth="1"/>
    <col min="9" max="9" width="6.33203125" style="2" customWidth="1"/>
    <col min="10" max="10" width="19.5" style="2" bestFit="1" customWidth="1"/>
    <col min="11" max="13" width="23" style="2" customWidth="1"/>
    <col min="14" max="16384" width="9" style="2"/>
  </cols>
  <sheetData>
    <row r="3" spans="1:13" ht="27" customHeight="1"/>
    <row r="4" spans="1:13" ht="23.25" customHeight="1">
      <c r="J4" s="149"/>
      <c r="K4" s="351"/>
      <c r="L4" s="149"/>
      <c r="M4" s="149"/>
    </row>
    <row r="5" spans="1:13" ht="23.25" customHeight="1" thickBot="1">
      <c r="J5" s="8" t="s">
        <v>244</v>
      </c>
      <c r="K5" s="352"/>
      <c r="L5" s="313"/>
      <c r="M5" s="313"/>
    </row>
    <row r="6" spans="1:13" ht="23.25" customHeight="1" thickBot="1">
      <c r="J6" s="154" t="s">
        <v>243</v>
      </c>
      <c r="K6" s="559"/>
      <c r="L6" s="559"/>
      <c r="M6" s="560"/>
    </row>
    <row r="7" spans="1:13" ht="20.25" customHeight="1">
      <c r="J7" s="7"/>
      <c r="K7" s="7"/>
      <c r="L7" s="314"/>
      <c r="M7" s="314"/>
    </row>
    <row r="8" spans="1:13" ht="20.25" customHeight="1" thickBot="1">
      <c r="J8" s="2" t="s">
        <v>175</v>
      </c>
    </row>
    <row r="9" spans="1:13" ht="20.25" customHeight="1" thickBot="1">
      <c r="J9" s="125"/>
      <c r="K9" s="463" t="s">
        <v>162</v>
      </c>
      <c r="L9" s="125" t="s">
        <v>163</v>
      </c>
      <c r="M9" s="462" t="s">
        <v>164</v>
      </c>
    </row>
    <row r="10" spans="1:13" ht="20.25" customHeight="1" thickBot="1">
      <c r="B10" s="48" t="s">
        <v>117</v>
      </c>
      <c r="C10" s="395" t="str">
        <f>①4年間収支計画表!C8</f>
        <v>東京　太郎</v>
      </c>
      <c r="J10" s="117" t="s">
        <v>161</v>
      </c>
      <c r="K10" s="444"/>
      <c r="L10" s="445"/>
      <c r="M10" s="446"/>
    </row>
    <row r="11" spans="1:13" ht="20.25" customHeight="1" thickBot="1">
      <c r="B11" s="136" t="s">
        <v>213</v>
      </c>
      <c r="C11" s="396"/>
      <c r="F11" s="135" t="s">
        <v>65</v>
      </c>
      <c r="J11" s="118" t="s">
        <v>160</v>
      </c>
      <c r="K11" s="447"/>
      <c r="L11" s="448"/>
      <c r="M11" s="449"/>
    </row>
    <row r="12" spans="1:13" ht="20.25" customHeight="1" thickBot="1">
      <c r="C12" s="397" t="s">
        <v>30</v>
      </c>
      <c r="D12" s="13" t="s">
        <v>46</v>
      </c>
      <c r="F12" s="62" t="s">
        <v>53</v>
      </c>
      <c r="G12" s="14" t="s">
        <v>56</v>
      </c>
      <c r="H12" s="15" t="s">
        <v>57</v>
      </c>
      <c r="J12" s="7"/>
      <c r="K12" s="7"/>
      <c r="L12" s="7"/>
      <c r="M12" s="7"/>
    </row>
    <row r="13" spans="1:13" ht="20.25" customHeight="1" thickBot="1">
      <c r="B13" s="49" t="s">
        <v>47</v>
      </c>
      <c r="C13" s="475">
        <f>G21</f>
        <v>0</v>
      </c>
      <c r="D13" s="17">
        <f>C13</f>
        <v>0</v>
      </c>
      <c r="F13" s="54" t="str">
        <f>IF('5月'!F13=0,"",'5月'!F13)</f>
        <v>現金（財布）</v>
      </c>
      <c r="G13" s="150">
        <f>'5月'!H13</f>
        <v>0</v>
      </c>
      <c r="H13" s="355"/>
      <c r="L13" s="131" t="s">
        <v>165</v>
      </c>
      <c r="M13" s="450"/>
    </row>
    <row r="14" spans="1:13" ht="20.25" customHeight="1" thickBot="1">
      <c r="B14" s="49" t="s">
        <v>15</v>
      </c>
      <c r="C14" s="398">
        <f>C35</f>
        <v>0</v>
      </c>
      <c r="D14" s="18">
        <f>D35</f>
        <v>0</v>
      </c>
      <c r="F14" s="54" t="str">
        <f>IF('5月'!F14=0,"",'5月'!F14)</f>
        <v>現金(封筒・貯金箱)</v>
      </c>
      <c r="G14" s="150">
        <f>'5月'!H14</f>
        <v>0</v>
      </c>
      <c r="H14" s="355"/>
    </row>
    <row r="15" spans="1:13" ht="20.25" customHeight="1" thickBot="1">
      <c r="B15" s="49" t="s">
        <v>16</v>
      </c>
      <c r="C15" s="398">
        <f>C60</f>
        <v>0</v>
      </c>
      <c r="D15" s="18">
        <f>D60</f>
        <v>0</v>
      </c>
      <c r="F15" s="54" t="str">
        <f>IF('5月'!F15=0,"",'5月'!F15)</f>
        <v>東京銀行</v>
      </c>
      <c r="G15" s="150">
        <f>'5月'!H15</f>
        <v>0</v>
      </c>
      <c r="H15" s="355"/>
      <c r="J15" s="154" t="s">
        <v>173</v>
      </c>
      <c r="K15" s="357" t="s">
        <v>174</v>
      </c>
    </row>
    <row r="16" spans="1:13" ht="20.25" customHeight="1">
      <c r="A16" s="2"/>
      <c r="B16" s="50" t="s">
        <v>48</v>
      </c>
      <c r="C16" s="399">
        <f>C13+C14-C15</f>
        <v>0</v>
      </c>
      <c r="D16" s="376">
        <f>D13+D14-D15</f>
        <v>0</v>
      </c>
      <c r="E16" s="63"/>
      <c r="F16" s="54" t="str">
        <f>IF('5月'!F16=0,"",'5月'!F16)</f>
        <v>〇〇銀行</v>
      </c>
      <c r="G16" s="150">
        <f>'5月'!H16</f>
        <v>0</v>
      </c>
      <c r="H16" s="355"/>
    </row>
    <row r="17" spans="1:13" ht="20.25" customHeight="1" thickBot="1">
      <c r="A17" s="21"/>
      <c r="B17" s="50" t="s">
        <v>80</v>
      </c>
      <c r="C17" s="400">
        <f>C14-C15</f>
        <v>0</v>
      </c>
      <c r="D17" s="22">
        <f>D14-D15</f>
        <v>0</v>
      </c>
      <c r="E17" s="63"/>
      <c r="F17" s="54" t="str">
        <f>IF('5月'!F17=0,"",'5月'!F17)</f>
        <v>電子マネー、その他</v>
      </c>
      <c r="G17" s="150">
        <f>'5月'!H17</f>
        <v>0</v>
      </c>
      <c r="H17" s="355"/>
    </row>
    <row r="18" spans="1:13" ht="20.25" customHeight="1" thickBot="1">
      <c r="A18" s="21"/>
      <c r="B18" s="50"/>
      <c r="C18" s="401"/>
      <c r="D18" s="137"/>
      <c r="E18" s="63"/>
      <c r="F18" s="55" t="str">
        <f>IF('5月'!F18=0,"",'5月'!F18)</f>
        <v/>
      </c>
      <c r="G18" s="151">
        <f>'5月'!H18</f>
        <v>0</v>
      </c>
      <c r="H18" s="356"/>
    </row>
    <row r="19" spans="1:13" ht="20.25" customHeight="1">
      <c r="A19" s="21"/>
      <c r="B19" s="50"/>
      <c r="C19" s="401"/>
      <c r="D19" s="137"/>
      <c r="E19" s="63"/>
      <c r="F19" s="55" t="str">
        <f>IF('5月'!F19=0,"",'5月'!F19)</f>
        <v/>
      </c>
      <c r="G19" s="151">
        <f>'5月'!H19</f>
        <v>0</v>
      </c>
      <c r="H19" s="356"/>
      <c r="J19" s="358" t="s">
        <v>181</v>
      </c>
      <c r="K19" s="359"/>
      <c r="L19" s="359"/>
      <c r="M19" s="360"/>
    </row>
    <row r="20" spans="1:13" ht="20.25" customHeight="1" thickBot="1">
      <c r="A20" s="21"/>
      <c r="B20" s="51"/>
      <c r="C20" s="66"/>
      <c r="D20" s="20"/>
      <c r="E20" s="63"/>
      <c r="F20" s="56" t="str">
        <f>IF('5月'!F20=0,"",'5月'!F20)</f>
        <v/>
      </c>
      <c r="G20" s="151">
        <f>'5月'!H20</f>
        <v>0</v>
      </c>
      <c r="H20" s="356"/>
      <c r="J20" s="361" t="s">
        <v>177</v>
      </c>
      <c r="K20" s="362"/>
      <c r="L20" s="362"/>
      <c r="M20" s="363"/>
    </row>
    <row r="21" spans="1:13" ht="20.25" customHeight="1" thickBot="1">
      <c r="A21" s="21"/>
      <c r="B21" s="51"/>
      <c r="C21" s="66"/>
      <c r="D21" s="20"/>
      <c r="E21" s="63"/>
      <c r="F21" s="64" t="s">
        <v>49</v>
      </c>
      <c r="G21" s="148">
        <f>SUM(G13:G20)</f>
        <v>0</v>
      </c>
      <c r="H21" s="377">
        <f>SUM(H13:H20)</f>
        <v>0</v>
      </c>
      <c r="J21" s="361"/>
      <c r="K21" s="362"/>
      <c r="L21" s="362"/>
      <c r="M21" s="363"/>
    </row>
    <row r="22" spans="1:13" ht="20.25" customHeight="1">
      <c r="A22" s="21"/>
      <c r="B22" s="51"/>
      <c r="C22" s="66"/>
      <c r="D22" s="20"/>
      <c r="E22" s="63"/>
      <c r="F22" s="64"/>
      <c r="G22" s="315"/>
      <c r="H22" s="378"/>
      <c r="J22" s="361"/>
      <c r="K22" s="362"/>
      <c r="L22" s="362"/>
      <c r="M22" s="363"/>
    </row>
    <row r="23" spans="1:13" ht="20.25" customHeight="1" thickBot="1">
      <c r="A23" s="21"/>
      <c r="B23" s="51"/>
      <c r="C23" s="66"/>
      <c r="D23" s="20"/>
      <c r="E23" s="63"/>
      <c r="F23" s="64"/>
      <c r="G23" s="315"/>
      <c r="H23" s="316"/>
      <c r="J23" s="361"/>
      <c r="K23" s="362"/>
      <c r="L23" s="362"/>
      <c r="M23" s="363"/>
    </row>
    <row r="24" spans="1:13" ht="20.25" customHeight="1" thickBot="1">
      <c r="A24" s="21"/>
      <c r="B24" s="51"/>
      <c r="C24" s="66"/>
      <c r="D24" s="20"/>
      <c r="E24" s="63"/>
      <c r="G24" s="382" t="s">
        <v>226</v>
      </c>
      <c r="H24" s="153">
        <f ca="1">SUMIF(E83:F166,K85,D83:D166)</f>
        <v>0</v>
      </c>
      <c r="J24" s="361"/>
      <c r="K24" s="362"/>
      <c r="L24" s="362"/>
      <c r="M24" s="363"/>
    </row>
    <row r="25" spans="1:13" ht="20.25" customHeight="1">
      <c r="A25" s="21"/>
      <c r="B25" s="51"/>
      <c r="C25" s="66"/>
      <c r="D25" s="20"/>
      <c r="E25" s="63"/>
      <c r="F25" s="64"/>
      <c r="G25" s="9"/>
      <c r="H25" s="72"/>
      <c r="J25" s="364" t="s">
        <v>177</v>
      </c>
      <c r="K25" s="365"/>
      <c r="L25" s="365"/>
      <c r="M25" s="366"/>
    </row>
    <row r="26" spans="1:13" ht="33.75" customHeight="1" thickBot="1">
      <c r="A26" s="21"/>
      <c r="B26" s="135" t="s">
        <v>63</v>
      </c>
      <c r="E26" s="65"/>
      <c r="F26" s="135" t="s">
        <v>66</v>
      </c>
      <c r="G26" s="20"/>
      <c r="J26" s="364"/>
      <c r="K26" s="365"/>
      <c r="L26" s="365"/>
      <c r="M26" s="366"/>
    </row>
    <row r="27" spans="1:13" ht="21" customHeight="1" thickBot="1">
      <c r="A27" s="2"/>
      <c r="B27" s="467" t="s">
        <v>12</v>
      </c>
      <c r="C27" s="60" t="s">
        <v>30</v>
      </c>
      <c r="D27" s="466" t="s">
        <v>46</v>
      </c>
      <c r="E27" s="65"/>
      <c r="F27" s="14" t="s">
        <v>59</v>
      </c>
      <c r="G27" s="253"/>
      <c r="J27" s="364"/>
      <c r="K27" s="365"/>
      <c r="L27" s="365"/>
      <c r="M27" s="366"/>
    </row>
    <row r="28" spans="1:13" ht="21" customHeight="1">
      <c r="A28" s="6"/>
      <c r="B28" s="52" t="s">
        <v>6</v>
      </c>
      <c r="C28" s="402"/>
      <c r="D28" s="24">
        <f>SUMIF($C$66:$C$76,B28,$D$66:$D$76)</f>
        <v>0</v>
      </c>
      <c r="E28" s="65"/>
      <c r="F28" s="25" t="s">
        <v>43</v>
      </c>
      <c r="G28" s="254"/>
      <c r="J28" s="367" t="s">
        <v>179</v>
      </c>
      <c r="K28" s="368"/>
      <c r="L28" s="368"/>
      <c r="M28" s="369"/>
    </row>
    <row r="29" spans="1:13" ht="21" customHeight="1">
      <c r="A29" s="6"/>
      <c r="B29" s="53" t="s">
        <v>55</v>
      </c>
      <c r="C29" s="403"/>
      <c r="D29" s="26">
        <f t="shared" ref="D29:D34" si="0">SUMIF($C$66:$C$76,B29,$D$66:$D$76)</f>
        <v>0</v>
      </c>
      <c r="E29" s="65"/>
      <c r="F29" s="25" t="s">
        <v>60</v>
      </c>
      <c r="G29" s="255"/>
      <c r="J29" s="370" t="s">
        <v>180</v>
      </c>
      <c r="K29" s="368"/>
      <c r="L29" s="368"/>
      <c r="M29" s="369"/>
    </row>
    <row r="30" spans="1:13" ht="21" customHeight="1">
      <c r="A30" s="6"/>
      <c r="B30" s="54" t="s">
        <v>10</v>
      </c>
      <c r="C30" s="404"/>
      <c r="D30" s="26">
        <f t="shared" si="0"/>
        <v>0</v>
      </c>
      <c r="E30" s="65"/>
      <c r="F30" s="25" t="s">
        <v>74</v>
      </c>
      <c r="G30" s="375"/>
      <c r="J30" s="371" t="s">
        <v>190</v>
      </c>
      <c r="K30" s="368"/>
      <c r="L30" s="368"/>
      <c r="M30" s="369"/>
    </row>
    <row r="31" spans="1:13" ht="21" customHeight="1" thickBot="1">
      <c r="A31" s="6"/>
      <c r="B31" s="55" t="s">
        <v>171</v>
      </c>
      <c r="C31" s="405"/>
      <c r="D31" s="26">
        <f t="shared" si="0"/>
        <v>0</v>
      </c>
      <c r="E31" s="65"/>
      <c r="F31" s="68" t="s">
        <v>123</v>
      </c>
      <c r="G31" s="256"/>
      <c r="J31" s="372"/>
      <c r="K31" s="373"/>
      <c r="L31" s="373"/>
      <c r="M31" s="374"/>
    </row>
    <row r="32" spans="1:13" ht="21" customHeight="1">
      <c r="A32" s="6"/>
      <c r="B32" s="55"/>
      <c r="C32" s="405"/>
      <c r="D32" s="26">
        <f t="shared" si="0"/>
        <v>0</v>
      </c>
      <c r="E32" s="65"/>
      <c r="F32" s="2"/>
    </row>
    <row r="33" spans="1:11" ht="21" customHeight="1">
      <c r="A33" s="6"/>
      <c r="B33" s="55"/>
      <c r="C33" s="405"/>
      <c r="D33" s="26">
        <f t="shared" si="0"/>
        <v>0</v>
      </c>
      <c r="E33" s="65"/>
      <c r="F33" s="2"/>
    </row>
    <row r="34" spans="1:11" ht="21" customHeight="1" thickBot="1">
      <c r="A34" s="6"/>
      <c r="B34" s="56"/>
      <c r="C34" s="406"/>
      <c r="D34" s="27">
        <f t="shared" si="0"/>
        <v>0</v>
      </c>
      <c r="E34" s="65"/>
      <c r="F34" s="2"/>
    </row>
    <row r="35" spans="1:11" ht="21" customHeight="1" thickBot="1">
      <c r="A35" s="6"/>
      <c r="B35" s="57" t="s">
        <v>49</v>
      </c>
      <c r="C35" s="407">
        <f>SUM(C28:C34)</f>
        <v>0</v>
      </c>
      <c r="D35" s="28">
        <f>SUM(D28:D34)</f>
        <v>0</v>
      </c>
      <c r="E35" s="65"/>
      <c r="F35" s="65"/>
      <c r="G35" s="20"/>
    </row>
    <row r="36" spans="1:11" ht="21" customHeight="1">
      <c r="A36" s="6"/>
      <c r="B36" s="2"/>
      <c r="C36" s="66"/>
      <c r="E36" s="7"/>
      <c r="F36" s="65"/>
      <c r="G36" s="20"/>
    </row>
    <row r="37" spans="1:11" ht="22.5" customHeight="1">
      <c r="A37" s="6"/>
      <c r="B37" s="51"/>
      <c r="D37" s="7"/>
      <c r="E37" s="65"/>
      <c r="F37" s="65"/>
      <c r="G37" s="20"/>
      <c r="J37" s="7"/>
      <c r="K37" s="20"/>
    </row>
    <row r="38" spans="1:11" ht="32.25" customHeight="1" thickBot="1">
      <c r="B38" s="135" t="s">
        <v>64</v>
      </c>
      <c r="H38" s="1"/>
    </row>
    <row r="39" spans="1:11" ht="22.5" customHeight="1" thickBot="1">
      <c r="B39" s="124" t="s">
        <v>12</v>
      </c>
      <c r="C39" s="468" t="s">
        <v>30</v>
      </c>
      <c r="D39" s="125" t="s">
        <v>46</v>
      </c>
      <c r="E39" s="604" t="s">
        <v>58</v>
      </c>
      <c r="F39" s="605"/>
      <c r="G39" s="608" t="s">
        <v>73</v>
      </c>
      <c r="H39" s="577"/>
    </row>
    <row r="40" spans="1:11" ht="17.25" customHeight="1">
      <c r="B40" s="126" t="str">
        <f>J83</f>
        <v>学費</v>
      </c>
      <c r="C40" s="408"/>
      <c r="D40" s="123">
        <f t="shared" ref="D40:D58" si="1">SUMIF($C$83:$C$166,B40,$D$83:$D$166)</f>
        <v>0</v>
      </c>
      <c r="E40" s="606"/>
      <c r="F40" s="607"/>
      <c r="G40" s="609"/>
      <c r="H40" s="610"/>
    </row>
    <row r="41" spans="1:11" ht="17.25" customHeight="1">
      <c r="B41" s="127" t="str">
        <f t="shared" ref="B41:B55" si="2">J84</f>
        <v>教材費・その他学校関係</v>
      </c>
      <c r="C41" s="409"/>
      <c r="D41" s="121">
        <f t="shared" si="1"/>
        <v>0</v>
      </c>
      <c r="E41" s="600"/>
      <c r="F41" s="601"/>
      <c r="G41" s="596"/>
      <c r="H41" s="597"/>
    </row>
    <row r="42" spans="1:11" ht="17.25" customHeight="1">
      <c r="B42" s="127" t="str">
        <f t="shared" si="2"/>
        <v>定期券・その他交通費</v>
      </c>
      <c r="C42" s="409"/>
      <c r="D42" s="121">
        <f t="shared" si="1"/>
        <v>0</v>
      </c>
      <c r="E42" s="600"/>
      <c r="F42" s="601"/>
      <c r="G42" s="596"/>
      <c r="H42" s="597"/>
    </row>
    <row r="43" spans="1:11" ht="17.25" customHeight="1">
      <c r="B43" s="127" t="str">
        <f t="shared" si="2"/>
        <v>国民健康保険</v>
      </c>
      <c r="C43" s="409"/>
      <c r="D43" s="121">
        <f t="shared" si="1"/>
        <v>0</v>
      </c>
      <c r="E43" s="600"/>
      <c r="F43" s="601"/>
      <c r="G43" s="596"/>
      <c r="H43" s="597"/>
    </row>
    <row r="44" spans="1:11" ht="17.25" customHeight="1">
      <c r="B44" s="127" t="str">
        <f t="shared" si="2"/>
        <v>家具・家電</v>
      </c>
      <c r="C44" s="409"/>
      <c r="D44" s="121">
        <f t="shared" si="1"/>
        <v>0</v>
      </c>
      <c r="E44" s="600"/>
      <c r="F44" s="601"/>
      <c r="G44" s="596"/>
      <c r="H44" s="597"/>
    </row>
    <row r="45" spans="1:11" ht="17.25" customHeight="1">
      <c r="B45" s="127" t="str">
        <f t="shared" si="2"/>
        <v>引越費用</v>
      </c>
      <c r="C45" s="409"/>
      <c r="D45" s="121">
        <f t="shared" si="1"/>
        <v>0</v>
      </c>
      <c r="E45" s="600"/>
      <c r="F45" s="601"/>
      <c r="G45" s="596"/>
      <c r="H45" s="597"/>
    </row>
    <row r="46" spans="1:11" ht="17.25" customHeight="1">
      <c r="B46" s="127" t="str">
        <f t="shared" si="2"/>
        <v>敷金礼金・家賃更新</v>
      </c>
      <c r="C46" s="409"/>
      <c r="D46" s="121">
        <f t="shared" si="1"/>
        <v>0</v>
      </c>
      <c r="E46" s="600"/>
      <c r="F46" s="601"/>
      <c r="G46" s="596"/>
      <c r="H46" s="597"/>
    </row>
    <row r="47" spans="1:11" ht="17.25" customHeight="1">
      <c r="B47" s="127" t="str">
        <f t="shared" si="2"/>
        <v>家賃</v>
      </c>
      <c r="C47" s="409"/>
      <c r="D47" s="121">
        <f t="shared" si="1"/>
        <v>0</v>
      </c>
      <c r="E47" s="600"/>
      <c r="F47" s="601"/>
      <c r="G47" s="596"/>
      <c r="H47" s="597"/>
    </row>
    <row r="48" spans="1:11" ht="17.25" customHeight="1">
      <c r="B48" s="127" t="str">
        <f t="shared" si="2"/>
        <v>食費</v>
      </c>
      <c r="C48" s="409"/>
      <c r="D48" s="121">
        <f t="shared" si="1"/>
        <v>0</v>
      </c>
      <c r="E48" s="600"/>
      <c r="F48" s="601"/>
      <c r="G48" s="596"/>
      <c r="H48" s="597"/>
    </row>
    <row r="49" spans="1:11" s="30" customFormat="1" ht="17.25" customHeight="1">
      <c r="A49" s="10"/>
      <c r="B49" s="127" t="str">
        <f t="shared" si="2"/>
        <v>日用品</v>
      </c>
      <c r="C49" s="409"/>
      <c r="D49" s="121">
        <f t="shared" si="1"/>
        <v>0</v>
      </c>
      <c r="E49" s="600"/>
      <c r="F49" s="601"/>
      <c r="G49" s="596"/>
      <c r="H49" s="597"/>
      <c r="K49" s="2"/>
    </row>
    <row r="50" spans="1:11" s="30" customFormat="1" ht="17.25" customHeight="1">
      <c r="A50" s="10"/>
      <c r="B50" s="127" t="str">
        <f t="shared" si="2"/>
        <v>水道光熱費</v>
      </c>
      <c r="C50" s="409"/>
      <c r="D50" s="121">
        <f t="shared" si="1"/>
        <v>0</v>
      </c>
      <c r="E50" s="600"/>
      <c r="F50" s="601"/>
      <c r="G50" s="596"/>
      <c r="H50" s="597"/>
      <c r="K50" s="2"/>
    </row>
    <row r="51" spans="1:11" s="30" customFormat="1" ht="17.25" customHeight="1">
      <c r="A51" s="10"/>
      <c r="B51" s="127" t="str">
        <f t="shared" si="2"/>
        <v>通信費</v>
      </c>
      <c r="C51" s="409"/>
      <c r="D51" s="121">
        <f t="shared" si="1"/>
        <v>0</v>
      </c>
      <c r="E51" s="600"/>
      <c r="F51" s="601"/>
      <c r="G51" s="596"/>
      <c r="H51" s="597"/>
      <c r="K51" s="2"/>
    </row>
    <row r="52" spans="1:11" s="30" customFormat="1" ht="17.25" customHeight="1">
      <c r="A52" s="10"/>
      <c r="B52" s="127" t="str">
        <f t="shared" si="2"/>
        <v>被服費</v>
      </c>
      <c r="C52" s="409"/>
      <c r="D52" s="121">
        <f t="shared" si="1"/>
        <v>0</v>
      </c>
      <c r="E52" s="600"/>
      <c r="F52" s="601"/>
      <c r="G52" s="596"/>
      <c r="H52" s="597"/>
      <c r="K52" s="2"/>
    </row>
    <row r="53" spans="1:11" s="30" customFormat="1" ht="17.25" customHeight="1">
      <c r="A53" s="10"/>
      <c r="B53" s="127" t="str">
        <f t="shared" si="2"/>
        <v>交際費・趣味・娯楽</v>
      </c>
      <c r="C53" s="409"/>
      <c r="D53" s="121">
        <f t="shared" si="1"/>
        <v>0</v>
      </c>
      <c r="E53" s="600"/>
      <c r="F53" s="601"/>
      <c r="G53" s="596"/>
      <c r="H53" s="597"/>
      <c r="K53" s="2"/>
    </row>
    <row r="54" spans="1:11" s="30" customFormat="1" ht="17.25" customHeight="1">
      <c r="A54" s="10"/>
      <c r="B54" s="127" t="str">
        <f t="shared" si="2"/>
        <v>医療費</v>
      </c>
      <c r="C54" s="409"/>
      <c r="D54" s="121">
        <f t="shared" si="1"/>
        <v>0</v>
      </c>
      <c r="E54" s="600"/>
      <c r="F54" s="601"/>
      <c r="G54" s="596"/>
      <c r="H54" s="597"/>
      <c r="K54" s="2"/>
    </row>
    <row r="55" spans="1:11" s="30" customFormat="1" ht="17.25" customHeight="1">
      <c r="A55" s="10"/>
      <c r="B55" s="127" t="str">
        <f t="shared" si="2"/>
        <v>臨時支出</v>
      </c>
      <c r="C55" s="409"/>
      <c r="D55" s="121">
        <f t="shared" si="1"/>
        <v>0</v>
      </c>
      <c r="E55" s="600"/>
      <c r="F55" s="601"/>
      <c r="G55" s="596"/>
      <c r="H55" s="597"/>
      <c r="K55" s="2"/>
    </row>
    <row r="56" spans="1:11" s="30" customFormat="1" ht="17.25" customHeight="1">
      <c r="A56" s="10"/>
      <c r="B56" s="127" t="str">
        <f>J99&amp;""</f>
        <v>使途不明金</v>
      </c>
      <c r="C56" s="409"/>
      <c r="D56" s="121">
        <f t="shared" si="1"/>
        <v>0</v>
      </c>
      <c r="E56" s="600"/>
      <c r="F56" s="601"/>
      <c r="G56" s="596"/>
      <c r="H56" s="597"/>
      <c r="K56" s="2"/>
    </row>
    <row r="57" spans="1:11" s="30" customFormat="1" ht="17.25" customHeight="1">
      <c r="A57" s="10"/>
      <c r="B57" s="127" t="str">
        <f>J100&amp;""</f>
        <v/>
      </c>
      <c r="C57" s="409"/>
      <c r="D57" s="121">
        <f t="shared" si="1"/>
        <v>0</v>
      </c>
      <c r="E57" s="469"/>
      <c r="F57" s="470"/>
      <c r="G57" s="471"/>
      <c r="H57" s="472"/>
      <c r="K57" s="2"/>
    </row>
    <row r="58" spans="1:11" s="30" customFormat="1" ht="17.25" customHeight="1">
      <c r="A58" s="10"/>
      <c r="B58" s="127" t="str">
        <f>J101&amp;""</f>
        <v/>
      </c>
      <c r="C58" s="409"/>
      <c r="D58" s="121">
        <f t="shared" si="1"/>
        <v>0</v>
      </c>
      <c r="E58" s="600"/>
      <c r="F58" s="601"/>
      <c r="G58" s="596"/>
      <c r="H58" s="597"/>
      <c r="K58" s="2"/>
    </row>
    <row r="59" spans="1:11" s="30" customFormat="1" ht="17.25" customHeight="1" thickBot="1">
      <c r="B59" s="128" t="str">
        <f>J102&amp;""</f>
        <v/>
      </c>
      <c r="C59" s="410"/>
      <c r="D59" s="122">
        <f>SUMIF($C$83:$C$166,B59,$D$83:$D$166)</f>
        <v>0</v>
      </c>
      <c r="E59" s="602"/>
      <c r="F59" s="603"/>
      <c r="G59" s="598"/>
      <c r="H59" s="599"/>
      <c r="K59" s="2"/>
    </row>
    <row r="60" spans="1:11" s="30" customFormat="1" ht="24.75" customHeight="1" thickBot="1">
      <c r="B60" s="57" t="s">
        <v>49</v>
      </c>
      <c r="C60" s="407">
        <f>SUM(C40:C59)</f>
        <v>0</v>
      </c>
      <c r="D60" s="28">
        <f>SUM(D40:D59)</f>
        <v>0</v>
      </c>
      <c r="E60" s="66"/>
      <c r="F60" s="66"/>
      <c r="G60" s="7"/>
      <c r="K60" s="2"/>
    </row>
    <row r="61" spans="1:11" s="30" customFormat="1" ht="17.25" customHeight="1">
      <c r="B61" s="58"/>
      <c r="C61" s="59"/>
      <c r="E61" s="59"/>
      <c r="F61" s="59"/>
      <c r="K61" s="2"/>
    </row>
    <row r="62" spans="1:11" s="30" customFormat="1" ht="16.5" customHeight="1">
      <c r="A62" s="10"/>
      <c r="B62" s="59"/>
      <c r="C62" s="59"/>
      <c r="E62" s="59"/>
      <c r="F62" s="59"/>
    </row>
    <row r="63" spans="1:11" s="30" customFormat="1" ht="30" customHeight="1">
      <c r="A63" s="10"/>
      <c r="B63" s="135" t="s">
        <v>94</v>
      </c>
      <c r="C63" s="59"/>
      <c r="E63" s="59"/>
      <c r="F63" s="59"/>
    </row>
    <row r="64" spans="1:11" s="30" customFormat="1" ht="27" customHeight="1" thickBot="1">
      <c r="A64" s="10"/>
      <c r="B64" s="138" t="s">
        <v>67</v>
      </c>
      <c r="C64" s="59"/>
      <c r="E64" s="59"/>
      <c r="F64" s="59"/>
    </row>
    <row r="65" spans="1:10" s="30" customFormat="1" ht="17.25" customHeight="1" thickBot="1">
      <c r="A65" s="10"/>
      <c r="B65" s="60" t="s">
        <v>50</v>
      </c>
      <c r="C65" s="464" t="s">
        <v>12</v>
      </c>
      <c r="D65" s="465" t="s">
        <v>51</v>
      </c>
      <c r="E65" s="575" t="s">
        <v>7</v>
      </c>
      <c r="F65" s="576"/>
      <c r="G65" s="576"/>
      <c r="H65" s="577"/>
      <c r="J65" s="71" t="s">
        <v>125</v>
      </c>
    </row>
    <row r="66" spans="1:10" s="30" customFormat="1" ht="17.25" customHeight="1">
      <c r="A66" s="10"/>
      <c r="B66" s="259"/>
      <c r="C66" s="412"/>
      <c r="D66" s="451"/>
      <c r="E66" s="578"/>
      <c r="F66" s="578"/>
      <c r="G66" s="578"/>
      <c r="H66" s="579"/>
      <c r="J66" s="70" t="s">
        <v>6</v>
      </c>
    </row>
    <row r="67" spans="1:10" s="30" customFormat="1" ht="17.25" customHeight="1">
      <c r="A67" s="10"/>
      <c r="B67" s="260"/>
      <c r="C67" s="413"/>
      <c r="D67" s="452"/>
      <c r="E67" s="580"/>
      <c r="F67" s="580"/>
      <c r="G67" s="580"/>
      <c r="H67" s="581"/>
      <c r="J67" s="70" t="s">
        <v>55</v>
      </c>
    </row>
    <row r="68" spans="1:10" s="30" customFormat="1" ht="17.25" customHeight="1">
      <c r="A68" s="10"/>
      <c r="B68" s="260"/>
      <c r="C68" s="413"/>
      <c r="D68" s="452"/>
      <c r="E68" s="580"/>
      <c r="F68" s="580"/>
      <c r="G68" s="580"/>
      <c r="H68" s="581"/>
      <c r="J68" s="70" t="s">
        <v>10</v>
      </c>
    </row>
    <row r="69" spans="1:10" s="30" customFormat="1" ht="17.25" customHeight="1">
      <c r="A69" s="10"/>
      <c r="B69" s="260"/>
      <c r="C69" s="413"/>
      <c r="D69" s="452"/>
      <c r="E69" s="580"/>
      <c r="F69" s="580"/>
      <c r="G69" s="580"/>
      <c r="H69" s="581"/>
      <c r="J69" s="70" t="s">
        <v>35</v>
      </c>
    </row>
    <row r="70" spans="1:10" s="30" customFormat="1" ht="17.25" customHeight="1">
      <c r="A70" s="10"/>
      <c r="B70" s="260"/>
      <c r="C70" s="413"/>
      <c r="D70" s="452"/>
      <c r="E70" s="580"/>
      <c r="F70" s="580"/>
      <c r="G70" s="580"/>
      <c r="H70" s="581"/>
      <c r="J70" s="474"/>
    </row>
    <row r="71" spans="1:10" ht="17.25" customHeight="1">
      <c r="B71" s="260"/>
      <c r="C71" s="413"/>
      <c r="D71" s="452"/>
      <c r="E71" s="580"/>
      <c r="F71" s="580"/>
      <c r="G71" s="580"/>
      <c r="H71" s="581"/>
      <c r="J71" s="261"/>
    </row>
    <row r="72" spans="1:10" ht="17.25" customHeight="1">
      <c r="B72" s="260"/>
      <c r="C72" s="413"/>
      <c r="D72" s="452"/>
      <c r="E72" s="580"/>
      <c r="F72" s="580"/>
      <c r="G72" s="580"/>
      <c r="H72" s="581"/>
      <c r="J72" s="261"/>
    </row>
    <row r="73" spans="1:10" ht="17.25" customHeight="1">
      <c r="B73" s="260"/>
      <c r="C73" s="413"/>
      <c r="D73" s="452"/>
      <c r="E73" s="580"/>
      <c r="F73" s="580"/>
      <c r="G73" s="580"/>
      <c r="H73" s="581"/>
    </row>
    <row r="74" spans="1:10" ht="17.25" customHeight="1">
      <c r="B74" s="260"/>
      <c r="C74" s="413"/>
      <c r="D74" s="452"/>
      <c r="E74" s="580"/>
      <c r="F74" s="580"/>
      <c r="G74" s="580"/>
      <c r="H74" s="581"/>
    </row>
    <row r="75" spans="1:10" ht="17.25" customHeight="1">
      <c r="B75" s="260"/>
      <c r="C75" s="413"/>
      <c r="D75" s="452"/>
      <c r="E75" s="580"/>
      <c r="F75" s="580"/>
      <c r="G75" s="580"/>
      <c r="H75" s="581"/>
    </row>
    <row r="76" spans="1:10" ht="17.25" customHeight="1" thickBot="1">
      <c r="B76" s="262"/>
      <c r="C76" s="414"/>
      <c r="D76" s="453"/>
      <c r="E76" s="582"/>
      <c r="F76" s="582"/>
      <c r="G76" s="582"/>
      <c r="H76" s="583"/>
    </row>
    <row r="77" spans="1:10" ht="27.75" customHeight="1" thickBot="1">
      <c r="B77" s="51"/>
      <c r="C77" s="415" t="s">
        <v>49</v>
      </c>
      <c r="D77" s="28">
        <f>SUM(D66:D76)</f>
        <v>0</v>
      </c>
      <c r="E77" s="66"/>
      <c r="F77" s="66"/>
      <c r="G77" s="7"/>
      <c r="H77" s="7"/>
    </row>
    <row r="78" spans="1:10" ht="27.75" customHeight="1">
      <c r="B78" s="51"/>
      <c r="C78" s="415"/>
      <c r="D78" s="20"/>
      <c r="E78" s="66"/>
      <c r="F78" s="66"/>
      <c r="G78" s="7"/>
      <c r="H78" s="7"/>
    </row>
    <row r="79" spans="1:10" ht="27.75" customHeight="1">
      <c r="B79" s="51"/>
      <c r="C79" s="415"/>
      <c r="D79" s="20"/>
      <c r="E79" s="66"/>
      <c r="F79" s="66"/>
      <c r="G79" s="7"/>
      <c r="H79" s="7"/>
    </row>
    <row r="80" spans="1:10" ht="17.25" customHeight="1">
      <c r="B80" s="51"/>
      <c r="C80" s="66"/>
      <c r="D80" s="7"/>
      <c r="E80" s="66"/>
      <c r="F80" s="66"/>
      <c r="G80" s="7"/>
      <c r="H80" s="7"/>
    </row>
    <row r="81" spans="1:12" ht="29.25" customHeight="1" thickBot="1">
      <c r="B81" s="138" t="s">
        <v>68</v>
      </c>
      <c r="C81" s="66"/>
      <c r="D81" s="7"/>
      <c r="E81" s="66"/>
      <c r="F81" s="66"/>
      <c r="G81" s="7"/>
      <c r="H81" s="7"/>
    </row>
    <row r="82" spans="1:12" s="30" customFormat="1" ht="17.25" customHeight="1" thickBot="1">
      <c r="A82" s="10"/>
      <c r="B82" s="60" t="s">
        <v>50</v>
      </c>
      <c r="C82" s="464" t="s">
        <v>12</v>
      </c>
      <c r="D82" s="461" t="s">
        <v>51</v>
      </c>
      <c r="E82" s="575" t="s">
        <v>221</v>
      </c>
      <c r="F82" s="577"/>
      <c r="G82" s="473" t="s">
        <v>7</v>
      </c>
      <c r="H82" s="466" t="s">
        <v>52</v>
      </c>
      <c r="J82" s="71" t="s">
        <v>125</v>
      </c>
      <c r="K82" s="71" t="s">
        <v>222</v>
      </c>
    </row>
    <row r="83" spans="1:12" ht="17.25" customHeight="1">
      <c r="B83" s="430"/>
      <c r="C83" s="431"/>
      <c r="D83" s="432"/>
      <c r="E83" s="584"/>
      <c r="F83" s="584"/>
      <c r="G83" s="454"/>
      <c r="H83" s="434"/>
      <c r="I83" s="30"/>
      <c r="J83" s="379" t="s">
        <v>5</v>
      </c>
      <c r="K83" s="379" t="s">
        <v>223</v>
      </c>
      <c r="L83" s="61" t="s">
        <v>260</v>
      </c>
    </row>
    <row r="84" spans="1:12" ht="17.25" customHeight="1">
      <c r="B84" s="260"/>
      <c r="C84" s="413"/>
      <c r="D84" s="435"/>
      <c r="E84" s="585"/>
      <c r="F84" s="585"/>
      <c r="G84" s="455"/>
      <c r="H84" s="437"/>
      <c r="I84" s="30"/>
      <c r="J84" s="379" t="s">
        <v>247</v>
      </c>
      <c r="K84" s="379" t="s">
        <v>224</v>
      </c>
      <c r="L84" s="383" t="s">
        <v>259</v>
      </c>
    </row>
    <row r="85" spans="1:12" ht="17.25" customHeight="1">
      <c r="B85" s="260"/>
      <c r="C85" s="413"/>
      <c r="D85" s="435"/>
      <c r="E85" s="585"/>
      <c r="F85" s="585"/>
      <c r="G85" s="455"/>
      <c r="H85" s="437"/>
      <c r="I85" s="30"/>
      <c r="J85" s="379" t="s">
        <v>248</v>
      </c>
      <c r="K85" s="379" t="s">
        <v>225</v>
      </c>
      <c r="L85" s="61" t="s">
        <v>261</v>
      </c>
    </row>
    <row r="86" spans="1:12" ht="17.25" customHeight="1">
      <c r="B86" s="260"/>
      <c r="C86" s="413"/>
      <c r="D86" s="435"/>
      <c r="E86" s="585"/>
      <c r="F86" s="585"/>
      <c r="G86" s="455"/>
      <c r="H86" s="437"/>
      <c r="I86" s="30"/>
      <c r="J86" s="379" t="s">
        <v>3</v>
      </c>
    </row>
    <row r="87" spans="1:12" ht="17.25" customHeight="1">
      <c r="B87" s="260"/>
      <c r="C87" s="413"/>
      <c r="D87" s="435"/>
      <c r="E87" s="585"/>
      <c r="F87" s="585"/>
      <c r="G87" s="455"/>
      <c r="H87" s="437"/>
      <c r="I87" s="30"/>
      <c r="J87" s="379" t="s">
        <v>249</v>
      </c>
      <c r="K87" s="353"/>
    </row>
    <row r="88" spans="1:12" ht="17.25" customHeight="1">
      <c r="B88" s="260"/>
      <c r="C88" s="413"/>
      <c r="D88" s="435"/>
      <c r="E88" s="585"/>
      <c r="F88" s="585"/>
      <c r="G88" s="455"/>
      <c r="H88" s="437"/>
      <c r="J88" s="379" t="s">
        <v>250</v>
      </c>
      <c r="K88" s="354"/>
    </row>
    <row r="89" spans="1:12" ht="17.25" customHeight="1">
      <c r="B89" s="260"/>
      <c r="C89" s="413"/>
      <c r="D89" s="435"/>
      <c r="E89" s="585"/>
      <c r="F89" s="585"/>
      <c r="G89" s="455"/>
      <c r="H89" s="437"/>
      <c r="J89" s="379" t="s">
        <v>251</v>
      </c>
      <c r="K89" s="312"/>
    </row>
    <row r="90" spans="1:12" ht="17.25" customHeight="1">
      <c r="B90" s="260"/>
      <c r="C90" s="413"/>
      <c r="D90" s="435"/>
      <c r="E90" s="585"/>
      <c r="F90" s="585"/>
      <c r="G90" s="455"/>
      <c r="H90" s="437"/>
      <c r="J90" s="380" t="s">
        <v>252</v>
      </c>
      <c r="K90" s="11"/>
    </row>
    <row r="91" spans="1:12" ht="17.25" customHeight="1">
      <c r="B91" s="260"/>
      <c r="C91" s="413"/>
      <c r="D91" s="435"/>
      <c r="E91" s="585"/>
      <c r="F91" s="585"/>
      <c r="G91" s="455"/>
      <c r="H91" s="437"/>
      <c r="J91" s="380" t="s">
        <v>253</v>
      </c>
    </row>
    <row r="92" spans="1:12" ht="17.25" customHeight="1">
      <c r="B92" s="260"/>
      <c r="C92" s="413"/>
      <c r="D92" s="435"/>
      <c r="E92" s="585"/>
      <c r="F92" s="585"/>
      <c r="G92" s="455"/>
      <c r="H92" s="437"/>
      <c r="J92" s="380" t="s">
        <v>166</v>
      </c>
    </row>
    <row r="93" spans="1:12" ht="17.25" customHeight="1">
      <c r="B93" s="260"/>
      <c r="C93" s="413"/>
      <c r="D93" s="435"/>
      <c r="E93" s="585"/>
      <c r="F93" s="585"/>
      <c r="G93" s="455"/>
      <c r="H93" s="437"/>
      <c r="J93" s="379" t="s">
        <v>0</v>
      </c>
    </row>
    <row r="94" spans="1:12" ht="17.25" customHeight="1">
      <c r="B94" s="260"/>
      <c r="C94" s="413"/>
      <c r="D94" s="435"/>
      <c r="E94" s="585"/>
      <c r="F94" s="585"/>
      <c r="G94" s="455"/>
      <c r="H94" s="437"/>
      <c r="J94" s="380" t="s">
        <v>2</v>
      </c>
    </row>
    <row r="95" spans="1:12" ht="17.25" customHeight="1">
      <c r="B95" s="260"/>
      <c r="C95" s="413"/>
      <c r="D95" s="435"/>
      <c r="E95" s="585"/>
      <c r="F95" s="585"/>
      <c r="G95" s="455"/>
      <c r="H95" s="437"/>
      <c r="J95" s="380" t="s">
        <v>254</v>
      </c>
    </row>
    <row r="96" spans="1:12" ht="17.25" customHeight="1">
      <c r="B96" s="260"/>
      <c r="C96" s="413"/>
      <c r="D96" s="435"/>
      <c r="E96" s="585"/>
      <c r="F96" s="585"/>
      <c r="G96" s="455"/>
      <c r="H96" s="437"/>
      <c r="J96" s="380" t="s">
        <v>102</v>
      </c>
    </row>
    <row r="97" spans="2:11" ht="17.25" customHeight="1">
      <c r="B97" s="260"/>
      <c r="C97" s="413"/>
      <c r="D97" s="435"/>
      <c r="E97" s="585"/>
      <c r="F97" s="585"/>
      <c r="G97" s="455"/>
      <c r="H97" s="437"/>
      <c r="J97" s="380" t="s">
        <v>255</v>
      </c>
      <c r="K97" s="11"/>
    </row>
    <row r="98" spans="2:11" ht="17.25" customHeight="1">
      <c r="B98" s="260"/>
      <c r="C98" s="413"/>
      <c r="D98" s="435"/>
      <c r="E98" s="585"/>
      <c r="F98" s="585"/>
      <c r="G98" s="455"/>
      <c r="H98" s="437"/>
      <c r="J98" s="379" t="s">
        <v>256</v>
      </c>
      <c r="K98" s="11"/>
    </row>
    <row r="99" spans="2:11" ht="17.25" customHeight="1">
      <c r="B99" s="260"/>
      <c r="C99" s="413"/>
      <c r="D99" s="435"/>
      <c r="E99" s="585"/>
      <c r="F99" s="585"/>
      <c r="G99" s="455"/>
      <c r="H99" s="437"/>
      <c r="J99" s="379" t="s">
        <v>257</v>
      </c>
      <c r="K99" s="11"/>
    </row>
    <row r="100" spans="2:11" ht="17.25" customHeight="1">
      <c r="B100" s="260"/>
      <c r="C100" s="413"/>
      <c r="D100" s="435"/>
      <c r="E100" s="585"/>
      <c r="F100" s="585"/>
      <c r="G100" s="455"/>
      <c r="H100" s="437"/>
      <c r="J100" s="381"/>
      <c r="K100" s="11"/>
    </row>
    <row r="101" spans="2:11" ht="17.25" customHeight="1">
      <c r="B101" s="260"/>
      <c r="C101" s="413"/>
      <c r="D101" s="435"/>
      <c r="E101" s="585"/>
      <c r="F101" s="585"/>
      <c r="G101" s="460"/>
      <c r="H101" s="437"/>
      <c r="J101" s="381"/>
      <c r="K101" s="11"/>
    </row>
    <row r="102" spans="2:11" ht="17.25" customHeight="1">
      <c r="B102" s="260"/>
      <c r="C102" s="413"/>
      <c r="D102" s="435"/>
      <c r="E102" s="585"/>
      <c r="F102" s="585"/>
      <c r="G102" s="455"/>
      <c r="H102" s="437"/>
      <c r="J102" s="381"/>
      <c r="K102" s="11"/>
    </row>
    <row r="103" spans="2:11" ht="17.25" customHeight="1">
      <c r="B103" s="260"/>
      <c r="C103" s="413"/>
      <c r="D103" s="435"/>
      <c r="E103" s="585"/>
      <c r="F103" s="585"/>
      <c r="G103" s="455"/>
      <c r="H103" s="437"/>
      <c r="K103" s="11"/>
    </row>
    <row r="104" spans="2:11" ht="17.25" customHeight="1">
      <c r="B104" s="260"/>
      <c r="C104" s="413"/>
      <c r="D104" s="435"/>
      <c r="E104" s="585"/>
      <c r="F104" s="585"/>
      <c r="G104" s="455"/>
      <c r="H104" s="437"/>
      <c r="K104" s="11"/>
    </row>
    <row r="105" spans="2:11" ht="17.25" customHeight="1">
      <c r="B105" s="260"/>
      <c r="C105" s="413"/>
      <c r="D105" s="435"/>
      <c r="E105" s="585"/>
      <c r="F105" s="585"/>
      <c r="G105" s="455"/>
      <c r="H105" s="437"/>
      <c r="K105" s="11"/>
    </row>
    <row r="106" spans="2:11" ht="17.25" customHeight="1">
      <c r="B106" s="260"/>
      <c r="C106" s="413"/>
      <c r="D106" s="435"/>
      <c r="E106" s="585"/>
      <c r="F106" s="585"/>
      <c r="G106" s="455"/>
      <c r="H106" s="437"/>
      <c r="K106" s="11"/>
    </row>
    <row r="107" spans="2:11" ht="17.25" customHeight="1">
      <c r="B107" s="260"/>
      <c r="C107" s="413"/>
      <c r="D107" s="435"/>
      <c r="E107" s="585"/>
      <c r="F107" s="585"/>
      <c r="G107" s="455"/>
      <c r="H107" s="437"/>
      <c r="K107" s="11"/>
    </row>
    <row r="108" spans="2:11" ht="17.25" customHeight="1">
      <c r="B108" s="260"/>
      <c r="C108" s="413"/>
      <c r="D108" s="435"/>
      <c r="E108" s="585"/>
      <c r="F108" s="585"/>
      <c r="G108" s="455"/>
      <c r="H108" s="437"/>
      <c r="K108" s="11"/>
    </row>
    <row r="109" spans="2:11" ht="17.25" customHeight="1">
      <c r="B109" s="260"/>
      <c r="C109" s="413"/>
      <c r="D109" s="435"/>
      <c r="E109" s="585"/>
      <c r="F109" s="585"/>
      <c r="G109" s="455"/>
      <c r="H109" s="437"/>
      <c r="K109" s="11"/>
    </row>
    <row r="110" spans="2:11" ht="17.25" customHeight="1">
      <c r="B110" s="260"/>
      <c r="C110" s="413"/>
      <c r="D110" s="435"/>
      <c r="E110" s="585"/>
      <c r="F110" s="585"/>
      <c r="G110" s="455"/>
      <c r="H110" s="437"/>
      <c r="K110" s="11"/>
    </row>
    <row r="111" spans="2:11" ht="17.25" customHeight="1">
      <c r="B111" s="260"/>
      <c r="C111" s="413"/>
      <c r="D111" s="435"/>
      <c r="E111" s="585"/>
      <c r="F111" s="585"/>
      <c r="G111" s="455"/>
      <c r="H111" s="437"/>
      <c r="K111" s="264"/>
    </row>
    <row r="112" spans="2:11" ht="17.25" customHeight="1">
      <c r="B112" s="260"/>
      <c r="C112" s="413"/>
      <c r="D112" s="435"/>
      <c r="E112" s="585"/>
      <c r="F112" s="585"/>
      <c r="G112" s="455"/>
      <c r="H112" s="437"/>
    </row>
    <row r="113" spans="2:8" ht="17.25" customHeight="1">
      <c r="B113" s="260"/>
      <c r="C113" s="413"/>
      <c r="D113" s="435"/>
      <c r="E113" s="585"/>
      <c r="F113" s="585"/>
      <c r="G113" s="455"/>
      <c r="H113" s="437"/>
    </row>
    <row r="114" spans="2:8" ht="17.25" customHeight="1">
      <c r="B114" s="260"/>
      <c r="C114" s="413"/>
      <c r="D114" s="435"/>
      <c r="E114" s="585"/>
      <c r="F114" s="585"/>
      <c r="G114" s="455"/>
      <c r="H114" s="437"/>
    </row>
    <row r="115" spans="2:8" ht="17.25" customHeight="1">
      <c r="B115" s="260"/>
      <c r="C115" s="413"/>
      <c r="D115" s="435"/>
      <c r="E115" s="585"/>
      <c r="F115" s="585"/>
      <c r="G115" s="455"/>
      <c r="H115" s="437"/>
    </row>
    <row r="116" spans="2:8" ht="17.25" customHeight="1">
      <c r="B116" s="260"/>
      <c r="C116" s="413"/>
      <c r="D116" s="435"/>
      <c r="E116" s="585"/>
      <c r="F116" s="585"/>
      <c r="G116" s="455"/>
      <c r="H116" s="437"/>
    </row>
    <row r="117" spans="2:8" ht="17.25" customHeight="1">
      <c r="B117" s="260"/>
      <c r="C117" s="413"/>
      <c r="D117" s="435"/>
      <c r="E117" s="585"/>
      <c r="F117" s="585"/>
      <c r="G117" s="455"/>
      <c r="H117" s="437"/>
    </row>
    <row r="118" spans="2:8" ht="17.25" customHeight="1">
      <c r="B118" s="260"/>
      <c r="C118" s="413"/>
      <c r="D118" s="435"/>
      <c r="E118" s="585"/>
      <c r="F118" s="585"/>
      <c r="G118" s="455"/>
      <c r="H118" s="437"/>
    </row>
    <row r="119" spans="2:8" ht="17.25" customHeight="1">
      <c r="B119" s="260"/>
      <c r="C119" s="413"/>
      <c r="D119" s="435"/>
      <c r="E119" s="585"/>
      <c r="F119" s="585"/>
      <c r="G119" s="455"/>
      <c r="H119" s="437"/>
    </row>
    <row r="120" spans="2:8" ht="17.25" customHeight="1">
      <c r="B120" s="260"/>
      <c r="C120" s="413"/>
      <c r="D120" s="435"/>
      <c r="E120" s="585"/>
      <c r="F120" s="585"/>
      <c r="G120" s="455"/>
      <c r="H120" s="437"/>
    </row>
    <row r="121" spans="2:8" ht="17.25" customHeight="1">
      <c r="B121" s="260"/>
      <c r="C121" s="413"/>
      <c r="D121" s="435"/>
      <c r="E121" s="585"/>
      <c r="F121" s="585"/>
      <c r="G121" s="455"/>
      <c r="H121" s="437"/>
    </row>
    <row r="122" spans="2:8" ht="17.25" customHeight="1">
      <c r="B122" s="260"/>
      <c r="C122" s="413"/>
      <c r="D122" s="435"/>
      <c r="E122" s="585"/>
      <c r="F122" s="585"/>
      <c r="G122" s="455"/>
      <c r="H122" s="437"/>
    </row>
    <row r="123" spans="2:8" ht="17.25" customHeight="1">
      <c r="B123" s="260"/>
      <c r="C123" s="413"/>
      <c r="D123" s="435"/>
      <c r="E123" s="585"/>
      <c r="F123" s="585"/>
      <c r="G123" s="455"/>
      <c r="H123" s="437"/>
    </row>
    <row r="124" spans="2:8" ht="17.25" customHeight="1">
      <c r="B124" s="260"/>
      <c r="C124" s="413"/>
      <c r="D124" s="435"/>
      <c r="E124" s="585"/>
      <c r="F124" s="585"/>
      <c r="G124" s="455"/>
      <c r="H124" s="437"/>
    </row>
    <row r="125" spans="2:8" ht="17.25" customHeight="1">
      <c r="B125" s="260"/>
      <c r="C125" s="413"/>
      <c r="D125" s="435"/>
      <c r="E125" s="585"/>
      <c r="F125" s="585"/>
      <c r="G125" s="455"/>
      <c r="H125" s="437"/>
    </row>
    <row r="126" spans="2:8" ht="17.25" customHeight="1">
      <c r="B126" s="260"/>
      <c r="C126" s="413"/>
      <c r="D126" s="435"/>
      <c r="E126" s="585"/>
      <c r="F126" s="585"/>
      <c r="G126" s="455"/>
      <c r="H126" s="437"/>
    </row>
    <row r="127" spans="2:8" ht="17.25" customHeight="1">
      <c r="B127" s="260"/>
      <c r="C127" s="413"/>
      <c r="D127" s="435"/>
      <c r="E127" s="585"/>
      <c r="F127" s="585"/>
      <c r="G127" s="455"/>
      <c r="H127" s="437"/>
    </row>
    <row r="128" spans="2:8" ht="17.25" customHeight="1">
      <c r="B128" s="260"/>
      <c r="C128" s="413"/>
      <c r="D128" s="435"/>
      <c r="E128" s="585"/>
      <c r="F128" s="585"/>
      <c r="G128" s="455"/>
      <c r="H128" s="437"/>
    </row>
    <row r="129" spans="2:8" ht="17.25" customHeight="1">
      <c r="B129" s="260"/>
      <c r="C129" s="413"/>
      <c r="D129" s="435"/>
      <c r="E129" s="585"/>
      <c r="F129" s="585"/>
      <c r="G129" s="455"/>
      <c r="H129" s="437"/>
    </row>
    <row r="130" spans="2:8" ht="17.25" customHeight="1">
      <c r="B130" s="260"/>
      <c r="C130" s="413"/>
      <c r="D130" s="435"/>
      <c r="E130" s="585"/>
      <c r="F130" s="585"/>
      <c r="G130" s="455"/>
      <c r="H130" s="437"/>
    </row>
    <row r="131" spans="2:8" ht="17.25" customHeight="1">
      <c r="B131" s="260"/>
      <c r="C131" s="413"/>
      <c r="D131" s="435"/>
      <c r="E131" s="585"/>
      <c r="F131" s="585"/>
      <c r="G131" s="455"/>
      <c r="H131" s="437"/>
    </row>
    <row r="132" spans="2:8" ht="17.25" customHeight="1">
      <c r="B132" s="260"/>
      <c r="C132" s="413"/>
      <c r="D132" s="435"/>
      <c r="E132" s="585"/>
      <c r="F132" s="585"/>
      <c r="G132" s="455"/>
      <c r="H132" s="437"/>
    </row>
    <row r="133" spans="2:8" ht="17.25" customHeight="1">
      <c r="B133" s="260"/>
      <c r="C133" s="413"/>
      <c r="D133" s="435"/>
      <c r="E133" s="585"/>
      <c r="F133" s="585"/>
      <c r="G133" s="455"/>
      <c r="H133" s="437"/>
    </row>
    <row r="134" spans="2:8" ht="17.25" customHeight="1">
      <c r="B134" s="260"/>
      <c r="C134" s="413"/>
      <c r="D134" s="435"/>
      <c r="E134" s="585"/>
      <c r="F134" s="585"/>
      <c r="G134" s="455"/>
      <c r="H134" s="437"/>
    </row>
    <row r="135" spans="2:8" ht="17.25" customHeight="1">
      <c r="B135" s="260"/>
      <c r="C135" s="413"/>
      <c r="D135" s="435"/>
      <c r="E135" s="585"/>
      <c r="F135" s="585"/>
      <c r="G135" s="455"/>
      <c r="H135" s="437"/>
    </row>
    <row r="136" spans="2:8" ht="17.25" customHeight="1">
      <c r="B136" s="260"/>
      <c r="C136" s="413"/>
      <c r="D136" s="435"/>
      <c r="E136" s="585"/>
      <c r="F136" s="585"/>
      <c r="G136" s="455"/>
      <c r="H136" s="437"/>
    </row>
    <row r="137" spans="2:8" ht="17.25" customHeight="1">
      <c r="B137" s="260"/>
      <c r="C137" s="413"/>
      <c r="D137" s="435"/>
      <c r="E137" s="585"/>
      <c r="F137" s="585"/>
      <c r="G137" s="455"/>
      <c r="H137" s="437"/>
    </row>
    <row r="138" spans="2:8" ht="17.25" customHeight="1">
      <c r="B138" s="260"/>
      <c r="C138" s="413"/>
      <c r="D138" s="435"/>
      <c r="E138" s="585"/>
      <c r="F138" s="585"/>
      <c r="G138" s="455"/>
      <c r="H138" s="437"/>
    </row>
    <row r="139" spans="2:8" ht="17.25" customHeight="1">
      <c r="B139" s="260"/>
      <c r="C139" s="413"/>
      <c r="D139" s="435"/>
      <c r="E139" s="585"/>
      <c r="F139" s="585"/>
      <c r="G139" s="455"/>
      <c r="H139" s="437"/>
    </row>
    <row r="140" spans="2:8" ht="17.25" customHeight="1">
      <c r="B140" s="260"/>
      <c r="C140" s="413"/>
      <c r="D140" s="435"/>
      <c r="E140" s="585"/>
      <c r="F140" s="585"/>
      <c r="G140" s="455"/>
      <c r="H140" s="437"/>
    </row>
    <row r="141" spans="2:8" ht="17.25" customHeight="1">
      <c r="B141" s="260"/>
      <c r="C141" s="413"/>
      <c r="D141" s="435"/>
      <c r="E141" s="585"/>
      <c r="F141" s="585"/>
      <c r="G141" s="455"/>
      <c r="H141" s="437"/>
    </row>
    <row r="142" spans="2:8" ht="17.25" customHeight="1">
      <c r="B142" s="260"/>
      <c r="C142" s="413"/>
      <c r="D142" s="435"/>
      <c r="E142" s="585"/>
      <c r="F142" s="585"/>
      <c r="G142" s="455"/>
      <c r="H142" s="437"/>
    </row>
    <row r="143" spans="2:8" ht="17.25" customHeight="1">
      <c r="B143" s="260"/>
      <c r="C143" s="413"/>
      <c r="D143" s="435"/>
      <c r="E143" s="585"/>
      <c r="F143" s="585"/>
      <c r="G143" s="455"/>
      <c r="H143" s="437"/>
    </row>
    <row r="144" spans="2:8" ht="17.25" customHeight="1">
      <c r="B144" s="260"/>
      <c r="C144" s="413"/>
      <c r="D144" s="435"/>
      <c r="E144" s="585"/>
      <c r="F144" s="585"/>
      <c r="G144" s="455"/>
      <c r="H144" s="437"/>
    </row>
    <row r="145" spans="2:8" ht="17.25" customHeight="1">
      <c r="B145" s="260"/>
      <c r="C145" s="413"/>
      <c r="D145" s="435"/>
      <c r="E145" s="585"/>
      <c r="F145" s="585"/>
      <c r="G145" s="455"/>
      <c r="H145" s="437"/>
    </row>
    <row r="146" spans="2:8" ht="17.25" customHeight="1">
      <c r="B146" s="260"/>
      <c r="C146" s="413"/>
      <c r="D146" s="435"/>
      <c r="E146" s="585"/>
      <c r="F146" s="585"/>
      <c r="G146" s="455"/>
      <c r="H146" s="437"/>
    </row>
    <row r="147" spans="2:8" ht="17.25" customHeight="1">
      <c r="B147" s="260"/>
      <c r="C147" s="413"/>
      <c r="D147" s="435"/>
      <c r="E147" s="585"/>
      <c r="F147" s="585"/>
      <c r="G147" s="455"/>
      <c r="H147" s="437"/>
    </row>
    <row r="148" spans="2:8" ht="17.25" customHeight="1">
      <c r="B148" s="260"/>
      <c r="C148" s="413"/>
      <c r="D148" s="435"/>
      <c r="E148" s="585"/>
      <c r="F148" s="585"/>
      <c r="G148" s="455"/>
      <c r="H148" s="437"/>
    </row>
    <row r="149" spans="2:8" ht="17.25" customHeight="1">
      <c r="B149" s="260"/>
      <c r="C149" s="413"/>
      <c r="D149" s="435"/>
      <c r="E149" s="585"/>
      <c r="F149" s="585"/>
      <c r="G149" s="455"/>
      <c r="H149" s="437"/>
    </row>
    <row r="150" spans="2:8" ht="17.25" customHeight="1">
      <c r="B150" s="260"/>
      <c r="C150" s="413"/>
      <c r="D150" s="435"/>
      <c r="E150" s="585"/>
      <c r="F150" s="585"/>
      <c r="G150" s="455"/>
      <c r="H150" s="437"/>
    </row>
    <row r="151" spans="2:8" ht="17.25" customHeight="1">
      <c r="B151" s="260"/>
      <c r="C151" s="413"/>
      <c r="D151" s="435"/>
      <c r="E151" s="585"/>
      <c r="F151" s="585"/>
      <c r="G151" s="455"/>
      <c r="H151" s="437"/>
    </row>
    <row r="152" spans="2:8" ht="17.25" customHeight="1">
      <c r="B152" s="260"/>
      <c r="C152" s="413"/>
      <c r="D152" s="435"/>
      <c r="E152" s="585"/>
      <c r="F152" s="585"/>
      <c r="G152" s="455"/>
      <c r="H152" s="437"/>
    </row>
    <row r="153" spans="2:8" ht="17.25" customHeight="1">
      <c r="B153" s="260"/>
      <c r="C153" s="413"/>
      <c r="D153" s="435"/>
      <c r="E153" s="585"/>
      <c r="F153" s="585"/>
      <c r="G153" s="455"/>
      <c r="H153" s="437"/>
    </row>
    <row r="154" spans="2:8" ht="17.25" customHeight="1">
      <c r="B154" s="260"/>
      <c r="C154" s="413"/>
      <c r="D154" s="435"/>
      <c r="E154" s="585"/>
      <c r="F154" s="585"/>
      <c r="G154" s="455"/>
      <c r="H154" s="437"/>
    </row>
    <row r="155" spans="2:8" ht="17.25" customHeight="1">
      <c r="B155" s="260"/>
      <c r="C155" s="413"/>
      <c r="D155" s="435"/>
      <c r="E155" s="585"/>
      <c r="F155" s="585"/>
      <c r="G155" s="455"/>
      <c r="H155" s="437"/>
    </row>
    <row r="156" spans="2:8" ht="17.25" customHeight="1">
      <c r="B156" s="260"/>
      <c r="C156" s="413"/>
      <c r="D156" s="435"/>
      <c r="E156" s="585"/>
      <c r="F156" s="585"/>
      <c r="G156" s="455"/>
      <c r="H156" s="437"/>
    </row>
    <row r="157" spans="2:8" ht="17.25" customHeight="1">
      <c r="B157" s="260"/>
      <c r="C157" s="413"/>
      <c r="D157" s="435"/>
      <c r="E157" s="585"/>
      <c r="F157" s="585"/>
      <c r="G157" s="455"/>
      <c r="H157" s="437"/>
    </row>
    <row r="158" spans="2:8" ht="17.25" customHeight="1">
      <c r="B158" s="260"/>
      <c r="C158" s="413"/>
      <c r="D158" s="435"/>
      <c r="E158" s="585"/>
      <c r="F158" s="585"/>
      <c r="G158" s="455"/>
      <c r="H158" s="437"/>
    </row>
    <row r="159" spans="2:8" ht="17.25" customHeight="1">
      <c r="B159" s="260"/>
      <c r="C159" s="413"/>
      <c r="D159" s="435"/>
      <c r="E159" s="585"/>
      <c r="F159" s="585"/>
      <c r="G159" s="455"/>
      <c r="H159" s="437"/>
    </row>
    <row r="160" spans="2:8" ht="17.25" customHeight="1">
      <c r="B160" s="260"/>
      <c r="C160" s="413"/>
      <c r="D160" s="435"/>
      <c r="E160" s="585"/>
      <c r="F160" s="585"/>
      <c r="G160" s="455"/>
      <c r="H160" s="437"/>
    </row>
    <row r="161" spans="2:8" ht="17.25" customHeight="1">
      <c r="B161" s="260"/>
      <c r="C161" s="413"/>
      <c r="D161" s="435"/>
      <c r="E161" s="585"/>
      <c r="F161" s="585"/>
      <c r="G161" s="455"/>
      <c r="H161" s="437"/>
    </row>
    <row r="162" spans="2:8" ht="17.25" customHeight="1">
      <c r="B162" s="260"/>
      <c r="C162" s="413"/>
      <c r="D162" s="435"/>
      <c r="E162" s="585"/>
      <c r="F162" s="585"/>
      <c r="G162" s="455"/>
      <c r="H162" s="437"/>
    </row>
    <row r="163" spans="2:8" ht="17.25" customHeight="1">
      <c r="B163" s="260"/>
      <c r="C163" s="413"/>
      <c r="D163" s="435"/>
      <c r="E163" s="585"/>
      <c r="F163" s="585"/>
      <c r="G163" s="455"/>
      <c r="H163" s="437"/>
    </row>
    <row r="164" spans="2:8" ht="17.25" customHeight="1">
      <c r="B164" s="260"/>
      <c r="C164" s="413"/>
      <c r="D164" s="435"/>
      <c r="E164" s="585"/>
      <c r="F164" s="585"/>
      <c r="G164" s="455"/>
      <c r="H164" s="437"/>
    </row>
    <row r="165" spans="2:8" ht="17.25" customHeight="1">
      <c r="B165" s="260"/>
      <c r="C165" s="413"/>
      <c r="D165" s="435"/>
      <c r="E165" s="585"/>
      <c r="F165" s="585"/>
      <c r="G165" s="455"/>
      <c r="H165" s="437"/>
    </row>
    <row r="166" spans="2:8" ht="17.25" customHeight="1" thickBot="1">
      <c r="B166" s="262"/>
      <c r="C166" s="414"/>
      <c r="D166" s="439"/>
      <c r="E166" s="586"/>
      <c r="F166" s="586"/>
      <c r="G166" s="456"/>
      <c r="H166" s="441"/>
    </row>
    <row r="167" spans="2:8" ht="21.75" customHeight="1" thickBot="1">
      <c r="C167" s="416" t="s">
        <v>49</v>
      </c>
      <c r="D167" s="28">
        <f>SUM(D83:D166)</f>
        <v>0</v>
      </c>
    </row>
  </sheetData>
  <mergeCells count="138">
    <mergeCell ref="E162:F162"/>
    <mergeCell ref="E163:F163"/>
    <mergeCell ref="E164:F164"/>
    <mergeCell ref="E165:F165"/>
    <mergeCell ref="E166:F166"/>
    <mergeCell ref="E156:F156"/>
    <mergeCell ref="E157:F157"/>
    <mergeCell ref="E158:F158"/>
    <mergeCell ref="E159:F159"/>
    <mergeCell ref="E160:F160"/>
    <mergeCell ref="E161:F161"/>
    <mergeCell ref="E150:F150"/>
    <mergeCell ref="E151:F151"/>
    <mergeCell ref="E152:F152"/>
    <mergeCell ref="E153:F153"/>
    <mergeCell ref="E154:F154"/>
    <mergeCell ref="E155:F155"/>
    <mergeCell ref="E144:F144"/>
    <mergeCell ref="E145:F145"/>
    <mergeCell ref="E146:F146"/>
    <mergeCell ref="E147:F147"/>
    <mergeCell ref="E148:F148"/>
    <mergeCell ref="E149:F149"/>
    <mergeCell ref="E138:F138"/>
    <mergeCell ref="E139:F139"/>
    <mergeCell ref="E140:F140"/>
    <mergeCell ref="E141:F141"/>
    <mergeCell ref="E142:F142"/>
    <mergeCell ref="E143:F143"/>
    <mergeCell ref="E132:F132"/>
    <mergeCell ref="E133:F133"/>
    <mergeCell ref="E134:F134"/>
    <mergeCell ref="E135:F135"/>
    <mergeCell ref="E136:F136"/>
    <mergeCell ref="E137:F137"/>
    <mergeCell ref="E126:F126"/>
    <mergeCell ref="E127:F127"/>
    <mergeCell ref="E128:F128"/>
    <mergeCell ref="E129:F129"/>
    <mergeCell ref="E130:F130"/>
    <mergeCell ref="E131:F131"/>
    <mergeCell ref="E120:F120"/>
    <mergeCell ref="E121:F121"/>
    <mergeCell ref="E122:F122"/>
    <mergeCell ref="E123:F123"/>
    <mergeCell ref="E124:F124"/>
    <mergeCell ref="E125:F125"/>
    <mergeCell ref="E114:F114"/>
    <mergeCell ref="E115:F115"/>
    <mergeCell ref="E116:F116"/>
    <mergeCell ref="E117:F117"/>
    <mergeCell ref="E118:F118"/>
    <mergeCell ref="E119:F119"/>
    <mergeCell ref="E108:F108"/>
    <mergeCell ref="E109:F109"/>
    <mergeCell ref="E110:F110"/>
    <mergeCell ref="E111:F111"/>
    <mergeCell ref="E112:F112"/>
    <mergeCell ref="E113:F113"/>
    <mergeCell ref="E102:F102"/>
    <mergeCell ref="E103:F103"/>
    <mergeCell ref="E104:F104"/>
    <mergeCell ref="E105:F105"/>
    <mergeCell ref="E106:F106"/>
    <mergeCell ref="E107:F107"/>
    <mergeCell ref="E96:F96"/>
    <mergeCell ref="E97:F97"/>
    <mergeCell ref="E98:F98"/>
    <mergeCell ref="E99:F99"/>
    <mergeCell ref="E100:F100"/>
    <mergeCell ref="E101:F101"/>
    <mergeCell ref="E90:F90"/>
    <mergeCell ref="E91:F91"/>
    <mergeCell ref="E92:F92"/>
    <mergeCell ref="E93:F93"/>
    <mergeCell ref="E94:F94"/>
    <mergeCell ref="E95:F95"/>
    <mergeCell ref="E84:F84"/>
    <mergeCell ref="E85:F85"/>
    <mergeCell ref="E86:F86"/>
    <mergeCell ref="E87:F87"/>
    <mergeCell ref="E88:F88"/>
    <mergeCell ref="E89:F89"/>
    <mergeCell ref="E73:H73"/>
    <mergeCell ref="E74:H74"/>
    <mergeCell ref="E75:H75"/>
    <mergeCell ref="E76:H76"/>
    <mergeCell ref="E82:F82"/>
    <mergeCell ref="E83:F83"/>
    <mergeCell ref="E67:H67"/>
    <mergeCell ref="E68:H68"/>
    <mergeCell ref="E69:H69"/>
    <mergeCell ref="E70:H70"/>
    <mergeCell ref="E71:H71"/>
    <mergeCell ref="E72:H72"/>
    <mergeCell ref="E58:F58"/>
    <mergeCell ref="G58:H58"/>
    <mergeCell ref="E59:F59"/>
    <mergeCell ref="G59:H59"/>
    <mergeCell ref="E65:H65"/>
    <mergeCell ref="E66:H66"/>
    <mergeCell ref="E54:F54"/>
    <mergeCell ref="G54:H54"/>
    <mergeCell ref="E55:F55"/>
    <mergeCell ref="G55:H55"/>
    <mergeCell ref="E56:F56"/>
    <mergeCell ref="G56:H56"/>
    <mergeCell ref="E51:F51"/>
    <mergeCell ref="G51:H51"/>
    <mergeCell ref="E52:F52"/>
    <mergeCell ref="G52:H52"/>
    <mergeCell ref="E53:F53"/>
    <mergeCell ref="G53:H53"/>
    <mergeCell ref="E48:F48"/>
    <mergeCell ref="G48:H48"/>
    <mergeCell ref="E49:F49"/>
    <mergeCell ref="G49:H49"/>
    <mergeCell ref="E50:F50"/>
    <mergeCell ref="G50:H50"/>
    <mergeCell ref="E46:F46"/>
    <mergeCell ref="G46:H46"/>
    <mergeCell ref="E47:F47"/>
    <mergeCell ref="G47:H47"/>
    <mergeCell ref="E42:F42"/>
    <mergeCell ref="G42:H42"/>
    <mergeCell ref="E43:F43"/>
    <mergeCell ref="G43:H43"/>
    <mergeCell ref="E44:F44"/>
    <mergeCell ref="G44:H44"/>
    <mergeCell ref="K6:M6"/>
    <mergeCell ref="E39:F39"/>
    <mergeCell ref="G39:H39"/>
    <mergeCell ref="E40:F40"/>
    <mergeCell ref="G40:H40"/>
    <mergeCell ref="E41:F41"/>
    <mergeCell ref="G41:H41"/>
    <mergeCell ref="E45:F45"/>
    <mergeCell ref="G45:H45"/>
  </mergeCells>
  <phoneticPr fontId="2"/>
  <dataValidations count="5">
    <dataValidation type="list" allowBlank="1" showInputMessage="1" showErrorMessage="1" sqref="H83:H166" xr:uid="{83B82856-6478-4602-8295-D279A201694F}">
      <formula1>"◎,〇,△,✕"</formula1>
    </dataValidation>
    <dataValidation type="list" allowBlank="1" showInputMessage="1" showErrorMessage="1" sqref="C83:C166" xr:uid="{038C8006-F51B-4498-9A5B-F05A59635D90}">
      <formula1>$J$83:$J$102</formula1>
    </dataValidation>
    <dataValidation type="list" allowBlank="1" showInputMessage="1" showErrorMessage="1" sqref="C66:C76" xr:uid="{D86AE690-0FB8-4541-96F4-F413DCD984F0}">
      <formula1>$J$66:$J$72</formula1>
    </dataValidation>
    <dataValidation type="list" allowBlank="1" showInputMessage="1" showErrorMessage="1" sqref="K15" xr:uid="{B7BFB008-FF6D-4771-973D-75432119ABAF}">
      <formula1>"入力中,確認済"</formula1>
    </dataValidation>
    <dataValidation type="list" allowBlank="1" showInputMessage="1" showErrorMessage="1" sqref="E83:F166" xr:uid="{EE9BB0E1-FB3D-4327-94C9-AF0C05E23C60}">
      <formula1>$K$83:$K$85</formula1>
    </dataValidation>
  </dataValidation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81921" r:id="rId4" name="Check Box 1">
              <controlPr defaultSize="0" autoFill="0" autoLine="0" autoPict="0">
                <anchor moveWithCells="1">
                  <from>
                    <xdr:col>6</xdr:col>
                    <xdr:colOff>609600</xdr:colOff>
                    <xdr:row>29</xdr:row>
                    <xdr:rowOff>12700</xdr:rowOff>
                  </from>
                  <to>
                    <xdr:col>6</xdr:col>
                    <xdr:colOff>965200</xdr:colOff>
                    <xdr:row>29</xdr:row>
                    <xdr:rowOff>260350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97DC2-CE1B-4859-A869-036EAB423E60}">
  <dimension ref="A3:M167"/>
  <sheetViews>
    <sheetView showGridLines="0" zoomScale="80" zoomScaleNormal="80" workbookViewId="0">
      <selection activeCell="A6" sqref="A6"/>
    </sheetView>
  </sheetViews>
  <sheetFormatPr defaultColWidth="9" defaultRowHeight="17.25" customHeight="1"/>
  <cols>
    <col min="1" max="1" width="8.25" style="10" customWidth="1"/>
    <col min="2" max="2" width="16.75" style="47" customWidth="1"/>
    <col min="3" max="3" width="16.75" style="61" customWidth="1"/>
    <col min="4" max="4" width="16.75" style="2" customWidth="1"/>
    <col min="5" max="5" width="7.75" style="61" customWidth="1"/>
    <col min="6" max="6" width="23.75" style="61" customWidth="1"/>
    <col min="7" max="8" width="19.83203125" style="2" customWidth="1"/>
    <col min="9" max="9" width="6.33203125" style="2" customWidth="1"/>
    <col min="10" max="10" width="19.5" style="2" bestFit="1" customWidth="1"/>
    <col min="11" max="13" width="23" style="2" customWidth="1"/>
    <col min="14" max="16384" width="9" style="2"/>
  </cols>
  <sheetData>
    <row r="3" spans="1:13" ht="27" customHeight="1"/>
    <row r="4" spans="1:13" ht="23.25" customHeight="1">
      <c r="J4" s="149"/>
      <c r="K4" s="351"/>
      <c r="L4" s="149"/>
      <c r="M4" s="149"/>
    </row>
    <row r="5" spans="1:13" ht="23.25" customHeight="1" thickBot="1">
      <c r="J5" s="8" t="s">
        <v>244</v>
      </c>
      <c r="K5" s="352"/>
      <c r="L5" s="313"/>
      <c r="M5" s="313"/>
    </row>
    <row r="6" spans="1:13" ht="23.25" customHeight="1" thickBot="1">
      <c r="J6" s="154" t="s">
        <v>243</v>
      </c>
      <c r="K6" s="559"/>
      <c r="L6" s="559"/>
      <c r="M6" s="560"/>
    </row>
    <row r="7" spans="1:13" ht="20.25" customHeight="1">
      <c r="J7" s="7"/>
      <c r="K7" s="7"/>
      <c r="L7" s="314"/>
      <c r="M7" s="314"/>
    </row>
    <row r="8" spans="1:13" ht="20.25" customHeight="1" thickBot="1">
      <c r="J8" s="2" t="s">
        <v>175</v>
      </c>
    </row>
    <row r="9" spans="1:13" ht="20.25" customHeight="1" thickBot="1">
      <c r="J9" s="125"/>
      <c r="K9" s="463" t="s">
        <v>162</v>
      </c>
      <c r="L9" s="125" t="s">
        <v>163</v>
      </c>
      <c r="M9" s="462" t="s">
        <v>164</v>
      </c>
    </row>
    <row r="10" spans="1:13" ht="20.25" customHeight="1" thickBot="1">
      <c r="B10" s="48" t="s">
        <v>117</v>
      </c>
      <c r="C10" s="395" t="str">
        <f>①4年間収支計画表!C8</f>
        <v>東京　太郎</v>
      </c>
      <c r="J10" s="117" t="s">
        <v>161</v>
      </c>
      <c r="K10" s="444"/>
      <c r="L10" s="445"/>
      <c r="M10" s="446"/>
    </row>
    <row r="11" spans="1:13" ht="20.25" customHeight="1" thickBot="1">
      <c r="B11" s="136" t="s">
        <v>214</v>
      </c>
      <c r="C11" s="396"/>
      <c r="F11" s="135" t="s">
        <v>65</v>
      </c>
      <c r="J11" s="118" t="s">
        <v>160</v>
      </c>
      <c r="K11" s="447"/>
      <c r="L11" s="448"/>
      <c r="M11" s="449"/>
    </row>
    <row r="12" spans="1:13" ht="20.25" customHeight="1" thickBot="1">
      <c r="C12" s="397" t="s">
        <v>30</v>
      </c>
      <c r="D12" s="13" t="s">
        <v>46</v>
      </c>
      <c r="F12" s="62" t="s">
        <v>53</v>
      </c>
      <c r="G12" s="14" t="s">
        <v>56</v>
      </c>
      <c r="H12" s="15" t="s">
        <v>57</v>
      </c>
      <c r="J12" s="7"/>
      <c r="K12" s="7"/>
      <c r="L12" s="7"/>
      <c r="M12" s="7"/>
    </row>
    <row r="13" spans="1:13" ht="20.25" customHeight="1" thickBot="1">
      <c r="B13" s="49" t="s">
        <v>47</v>
      </c>
      <c r="C13" s="475">
        <f>G21</f>
        <v>0</v>
      </c>
      <c r="D13" s="17">
        <f>C13</f>
        <v>0</v>
      </c>
      <c r="F13" s="54" t="str">
        <f>IF('6月'!F13=0,"",'6月'!F13)</f>
        <v>現金（財布）</v>
      </c>
      <c r="G13" s="150">
        <f>'6月'!H13</f>
        <v>0</v>
      </c>
      <c r="H13" s="355"/>
      <c r="L13" s="131" t="s">
        <v>165</v>
      </c>
      <c r="M13" s="450"/>
    </row>
    <row r="14" spans="1:13" ht="20.25" customHeight="1" thickBot="1">
      <c r="B14" s="49" t="s">
        <v>15</v>
      </c>
      <c r="C14" s="398">
        <f>C35</f>
        <v>0</v>
      </c>
      <c r="D14" s="18">
        <f>D35</f>
        <v>0</v>
      </c>
      <c r="F14" s="54" t="str">
        <f>IF('6月'!F14=0,"",'6月'!F14)</f>
        <v>現金(封筒・貯金箱)</v>
      </c>
      <c r="G14" s="150">
        <f>'6月'!H14</f>
        <v>0</v>
      </c>
      <c r="H14" s="355"/>
    </row>
    <row r="15" spans="1:13" ht="20.25" customHeight="1" thickBot="1">
      <c r="B15" s="49" t="s">
        <v>16</v>
      </c>
      <c r="C15" s="398">
        <f>C60</f>
        <v>0</v>
      </c>
      <c r="D15" s="18">
        <f>D60</f>
        <v>0</v>
      </c>
      <c r="F15" s="54" t="str">
        <f>IF('6月'!F15=0,"",'6月'!F15)</f>
        <v>東京銀行</v>
      </c>
      <c r="G15" s="150">
        <f>'6月'!H15</f>
        <v>0</v>
      </c>
      <c r="H15" s="355"/>
      <c r="J15" s="154" t="s">
        <v>173</v>
      </c>
      <c r="K15" s="357" t="s">
        <v>174</v>
      </c>
    </row>
    <row r="16" spans="1:13" ht="20.25" customHeight="1">
      <c r="A16" s="2"/>
      <c r="B16" s="50" t="s">
        <v>48</v>
      </c>
      <c r="C16" s="399">
        <f>C13+C14-C15</f>
        <v>0</v>
      </c>
      <c r="D16" s="376">
        <f>D13+D14-D15</f>
        <v>0</v>
      </c>
      <c r="E16" s="63"/>
      <c r="F16" s="54" t="str">
        <f>IF('6月'!F16=0,"",'6月'!F16)</f>
        <v>〇〇銀行</v>
      </c>
      <c r="G16" s="150">
        <f>'6月'!H16</f>
        <v>0</v>
      </c>
      <c r="H16" s="355"/>
    </row>
    <row r="17" spans="1:13" ht="20.25" customHeight="1" thickBot="1">
      <c r="A17" s="21"/>
      <c r="B17" s="50" t="s">
        <v>80</v>
      </c>
      <c r="C17" s="400">
        <f>C14-C15</f>
        <v>0</v>
      </c>
      <c r="D17" s="22">
        <f>D14-D15</f>
        <v>0</v>
      </c>
      <c r="E17" s="63"/>
      <c r="F17" s="54" t="str">
        <f>IF('6月'!F17=0,"",'6月'!F17)</f>
        <v>電子マネー、その他</v>
      </c>
      <c r="G17" s="150">
        <f>'6月'!H17</f>
        <v>0</v>
      </c>
      <c r="H17" s="355"/>
    </row>
    <row r="18" spans="1:13" ht="20.25" customHeight="1" thickBot="1">
      <c r="A18" s="21"/>
      <c r="B18" s="50"/>
      <c r="C18" s="401"/>
      <c r="D18" s="137"/>
      <c r="E18" s="63"/>
      <c r="F18" s="55" t="str">
        <f>IF('6月'!F18=0,"",'6月'!F18)</f>
        <v/>
      </c>
      <c r="G18" s="151">
        <f>'6月'!H18</f>
        <v>0</v>
      </c>
      <c r="H18" s="356"/>
    </row>
    <row r="19" spans="1:13" ht="20.25" customHeight="1">
      <c r="A19" s="21"/>
      <c r="B19" s="50"/>
      <c r="C19" s="401"/>
      <c r="D19" s="137"/>
      <c r="E19" s="63"/>
      <c r="F19" s="55" t="str">
        <f>IF('6月'!F19=0,"",'6月'!F19)</f>
        <v/>
      </c>
      <c r="G19" s="151">
        <f>'6月'!H19</f>
        <v>0</v>
      </c>
      <c r="H19" s="356"/>
      <c r="J19" s="358" t="s">
        <v>182</v>
      </c>
      <c r="K19" s="359"/>
      <c r="L19" s="359"/>
      <c r="M19" s="360"/>
    </row>
    <row r="20" spans="1:13" ht="20.25" customHeight="1" thickBot="1">
      <c r="A20" s="21"/>
      <c r="B20" s="51"/>
      <c r="C20" s="66"/>
      <c r="D20" s="20"/>
      <c r="E20" s="63"/>
      <c r="F20" s="56" t="str">
        <f>IF('6月'!F20=0,"",'6月'!F20)</f>
        <v/>
      </c>
      <c r="G20" s="151">
        <f>'6月'!H20</f>
        <v>0</v>
      </c>
      <c r="H20" s="356"/>
      <c r="J20" s="361" t="s">
        <v>177</v>
      </c>
      <c r="K20" s="362"/>
      <c r="L20" s="362"/>
      <c r="M20" s="363"/>
    </row>
    <row r="21" spans="1:13" ht="20.25" customHeight="1" thickBot="1">
      <c r="A21" s="21"/>
      <c r="B21" s="51"/>
      <c r="C21" s="66"/>
      <c r="D21" s="20"/>
      <c r="E21" s="63"/>
      <c r="F21" s="64" t="s">
        <v>49</v>
      </c>
      <c r="G21" s="148">
        <f>SUM(G13:G20)</f>
        <v>0</v>
      </c>
      <c r="H21" s="377">
        <f>SUM(H13:H20)</f>
        <v>0</v>
      </c>
      <c r="J21" s="361"/>
      <c r="K21" s="362"/>
      <c r="L21" s="362"/>
      <c r="M21" s="363"/>
    </row>
    <row r="22" spans="1:13" ht="20.25" customHeight="1">
      <c r="A22" s="21"/>
      <c r="B22" s="51"/>
      <c r="C22" s="66"/>
      <c r="D22" s="20"/>
      <c r="E22" s="63"/>
      <c r="F22" s="64"/>
      <c r="G22" s="315"/>
      <c r="H22" s="378"/>
      <c r="J22" s="361"/>
      <c r="K22" s="362"/>
      <c r="L22" s="362"/>
      <c r="M22" s="363"/>
    </row>
    <row r="23" spans="1:13" ht="20.25" customHeight="1" thickBot="1">
      <c r="A23" s="21"/>
      <c r="B23" s="51"/>
      <c r="C23" s="66"/>
      <c r="D23" s="20"/>
      <c r="E23" s="63"/>
      <c r="F23" s="64"/>
      <c r="G23" s="315"/>
      <c r="H23" s="316"/>
      <c r="J23" s="361"/>
      <c r="K23" s="362"/>
      <c r="L23" s="362"/>
      <c r="M23" s="363"/>
    </row>
    <row r="24" spans="1:13" ht="20.25" customHeight="1" thickBot="1">
      <c r="A24" s="21"/>
      <c r="B24" s="51"/>
      <c r="C24" s="66"/>
      <c r="D24" s="20"/>
      <c r="E24" s="63"/>
      <c r="G24" s="382" t="s">
        <v>226</v>
      </c>
      <c r="H24" s="153">
        <f ca="1">SUMIF(E83:F166,K85,D83:D166)</f>
        <v>0</v>
      </c>
      <c r="J24" s="361"/>
      <c r="K24" s="362"/>
      <c r="L24" s="362"/>
      <c r="M24" s="363"/>
    </row>
    <row r="25" spans="1:13" ht="20.25" customHeight="1">
      <c r="A25" s="21"/>
      <c r="B25" s="51"/>
      <c r="C25" s="66"/>
      <c r="D25" s="20"/>
      <c r="E25" s="63"/>
      <c r="F25" s="64"/>
      <c r="G25" s="9"/>
      <c r="H25" s="72"/>
      <c r="J25" s="364" t="s">
        <v>177</v>
      </c>
      <c r="K25" s="365"/>
      <c r="L25" s="365"/>
      <c r="M25" s="366"/>
    </row>
    <row r="26" spans="1:13" ht="33.75" customHeight="1" thickBot="1">
      <c r="A26" s="21"/>
      <c r="B26" s="135" t="s">
        <v>63</v>
      </c>
      <c r="E26" s="65"/>
      <c r="F26" s="135" t="s">
        <v>66</v>
      </c>
      <c r="G26" s="20"/>
      <c r="J26" s="364"/>
      <c r="K26" s="365"/>
      <c r="L26" s="365"/>
      <c r="M26" s="366"/>
    </row>
    <row r="27" spans="1:13" ht="21" customHeight="1" thickBot="1">
      <c r="A27" s="2"/>
      <c r="B27" s="467" t="s">
        <v>12</v>
      </c>
      <c r="C27" s="60" t="s">
        <v>30</v>
      </c>
      <c r="D27" s="466" t="s">
        <v>46</v>
      </c>
      <c r="E27" s="65"/>
      <c r="F27" s="14" t="s">
        <v>59</v>
      </c>
      <c r="G27" s="253"/>
      <c r="J27" s="364"/>
      <c r="K27" s="365"/>
      <c r="L27" s="365"/>
      <c r="M27" s="366"/>
    </row>
    <row r="28" spans="1:13" ht="21" customHeight="1">
      <c r="A28" s="6"/>
      <c r="B28" s="52" t="s">
        <v>6</v>
      </c>
      <c r="C28" s="402"/>
      <c r="D28" s="24">
        <f>SUMIF($C$66:$C$76,B28,$D$66:$D$76)</f>
        <v>0</v>
      </c>
      <c r="E28" s="65"/>
      <c r="F28" s="25" t="s">
        <v>43</v>
      </c>
      <c r="G28" s="254"/>
      <c r="J28" s="367" t="s">
        <v>179</v>
      </c>
      <c r="K28" s="368"/>
      <c r="L28" s="368"/>
      <c r="M28" s="369"/>
    </row>
    <row r="29" spans="1:13" ht="21" customHeight="1">
      <c r="A29" s="6"/>
      <c r="B29" s="53" t="s">
        <v>55</v>
      </c>
      <c r="C29" s="403"/>
      <c r="D29" s="26">
        <f t="shared" ref="D29:D34" si="0">SUMIF($C$66:$C$76,B29,$D$66:$D$76)</f>
        <v>0</v>
      </c>
      <c r="E29" s="65"/>
      <c r="F29" s="25" t="s">
        <v>60</v>
      </c>
      <c r="G29" s="255"/>
      <c r="J29" s="370" t="s">
        <v>180</v>
      </c>
      <c r="K29" s="368"/>
      <c r="L29" s="368"/>
      <c r="M29" s="369"/>
    </row>
    <row r="30" spans="1:13" ht="21" customHeight="1">
      <c r="A30" s="6"/>
      <c r="B30" s="54" t="s">
        <v>10</v>
      </c>
      <c r="C30" s="404"/>
      <c r="D30" s="26">
        <f t="shared" si="0"/>
        <v>0</v>
      </c>
      <c r="E30" s="65"/>
      <c r="F30" s="25" t="s">
        <v>74</v>
      </c>
      <c r="G30" s="375"/>
      <c r="J30" s="371" t="s">
        <v>190</v>
      </c>
      <c r="K30" s="368"/>
      <c r="L30" s="368"/>
      <c r="M30" s="369"/>
    </row>
    <row r="31" spans="1:13" ht="21" customHeight="1" thickBot="1">
      <c r="A31" s="6"/>
      <c r="B31" s="55" t="s">
        <v>171</v>
      </c>
      <c r="C31" s="405"/>
      <c r="D31" s="26">
        <f t="shared" si="0"/>
        <v>0</v>
      </c>
      <c r="E31" s="65"/>
      <c r="F31" s="68" t="s">
        <v>123</v>
      </c>
      <c r="G31" s="256"/>
      <c r="J31" s="372"/>
      <c r="K31" s="373"/>
      <c r="L31" s="373"/>
      <c r="M31" s="374"/>
    </row>
    <row r="32" spans="1:13" ht="21" customHeight="1">
      <c r="A32" s="6"/>
      <c r="B32" s="55"/>
      <c r="C32" s="405"/>
      <c r="D32" s="26">
        <f t="shared" si="0"/>
        <v>0</v>
      </c>
      <c r="E32" s="65"/>
      <c r="F32" s="2"/>
    </row>
    <row r="33" spans="1:11" ht="21" customHeight="1">
      <c r="A33" s="6"/>
      <c r="B33" s="55"/>
      <c r="C33" s="405"/>
      <c r="D33" s="26">
        <f t="shared" si="0"/>
        <v>0</v>
      </c>
      <c r="E33" s="65"/>
      <c r="F33" s="2"/>
    </row>
    <row r="34" spans="1:11" ht="21" customHeight="1" thickBot="1">
      <c r="A34" s="6"/>
      <c r="B34" s="56"/>
      <c r="C34" s="406"/>
      <c r="D34" s="27">
        <f t="shared" si="0"/>
        <v>0</v>
      </c>
      <c r="E34" s="65"/>
      <c r="F34" s="2"/>
    </row>
    <row r="35" spans="1:11" ht="21" customHeight="1" thickBot="1">
      <c r="A35" s="6"/>
      <c r="B35" s="57" t="s">
        <v>49</v>
      </c>
      <c r="C35" s="407">
        <f>SUM(C28:C34)</f>
        <v>0</v>
      </c>
      <c r="D35" s="28">
        <f>SUM(D28:D34)</f>
        <v>0</v>
      </c>
      <c r="E35" s="65"/>
      <c r="F35" s="65"/>
      <c r="G35" s="20"/>
    </row>
    <row r="36" spans="1:11" ht="21" customHeight="1">
      <c r="A36" s="6"/>
      <c r="B36" s="2"/>
      <c r="C36" s="66"/>
      <c r="E36" s="7"/>
      <c r="F36" s="65"/>
      <c r="G36" s="20"/>
    </row>
    <row r="37" spans="1:11" ht="22.5" customHeight="1">
      <c r="A37" s="6"/>
      <c r="B37" s="51"/>
      <c r="D37" s="7"/>
      <c r="E37" s="65"/>
      <c r="F37" s="65"/>
      <c r="G37" s="20"/>
      <c r="J37" s="7"/>
      <c r="K37" s="20"/>
    </row>
    <row r="38" spans="1:11" ht="32.25" customHeight="1" thickBot="1">
      <c r="B38" s="135" t="s">
        <v>64</v>
      </c>
      <c r="H38" s="1"/>
    </row>
    <row r="39" spans="1:11" ht="22.5" customHeight="1" thickBot="1">
      <c r="B39" s="124" t="s">
        <v>12</v>
      </c>
      <c r="C39" s="468" t="s">
        <v>30</v>
      </c>
      <c r="D39" s="125" t="s">
        <v>46</v>
      </c>
      <c r="E39" s="604" t="s">
        <v>58</v>
      </c>
      <c r="F39" s="605"/>
      <c r="G39" s="608" t="s">
        <v>73</v>
      </c>
      <c r="H39" s="577"/>
    </row>
    <row r="40" spans="1:11" ht="17.25" customHeight="1">
      <c r="B40" s="126" t="str">
        <f>J83</f>
        <v>学費</v>
      </c>
      <c r="C40" s="408"/>
      <c r="D40" s="123">
        <f t="shared" ref="D40:D58" si="1">SUMIF($C$83:$C$166,B40,$D$83:$D$166)</f>
        <v>0</v>
      </c>
      <c r="E40" s="606"/>
      <c r="F40" s="607"/>
      <c r="G40" s="609"/>
      <c r="H40" s="610"/>
    </row>
    <row r="41" spans="1:11" ht="17.25" customHeight="1">
      <c r="B41" s="127" t="str">
        <f t="shared" ref="B41:B55" si="2">J84</f>
        <v>教材費・その他学校関係</v>
      </c>
      <c r="C41" s="409"/>
      <c r="D41" s="121">
        <f t="shared" si="1"/>
        <v>0</v>
      </c>
      <c r="E41" s="600"/>
      <c r="F41" s="601"/>
      <c r="G41" s="596"/>
      <c r="H41" s="597"/>
    </row>
    <row r="42" spans="1:11" ht="17.25" customHeight="1">
      <c r="B42" s="127" t="str">
        <f t="shared" si="2"/>
        <v>定期券・その他交通費</v>
      </c>
      <c r="C42" s="409"/>
      <c r="D42" s="121">
        <f t="shared" si="1"/>
        <v>0</v>
      </c>
      <c r="E42" s="600"/>
      <c r="F42" s="601"/>
      <c r="G42" s="596"/>
      <c r="H42" s="597"/>
    </row>
    <row r="43" spans="1:11" ht="17.25" customHeight="1">
      <c r="B43" s="127" t="str">
        <f t="shared" si="2"/>
        <v>国民健康保険</v>
      </c>
      <c r="C43" s="409"/>
      <c r="D43" s="121">
        <f t="shared" si="1"/>
        <v>0</v>
      </c>
      <c r="E43" s="600"/>
      <c r="F43" s="601"/>
      <c r="G43" s="596"/>
      <c r="H43" s="597"/>
    </row>
    <row r="44" spans="1:11" ht="17.25" customHeight="1">
      <c r="B44" s="127" t="str">
        <f t="shared" si="2"/>
        <v>家具・家電</v>
      </c>
      <c r="C44" s="409"/>
      <c r="D44" s="121">
        <f t="shared" si="1"/>
        <v>0</v>
      </c>
      <c r="E44" s="600"/>
      <c r="F44" s="601"/>
      <c r="G44" s="596"/>
      <c r="H44" s="597"/>
    </row>
    <row r="45" spans="1:11" ht="17.25" customHeight="1">
      <c r="B45" s="127" t="str">
        <f t="shared" si="2"/>
        <v>引越費用</v>
      </c>
      <c r="C45" s="409"/>
      <c r="D45" s="121">
        <f t="shared" si="1"/>
        <v>0</v>
      </c>
      <c r="E45" s="600"/>
      <c r="F45" s="601"/>
      <c r="G45" s="596"/>
      <c r="H45" s="597"/>
    </row>
    <row r="46" spans="1:11" ht="17.25" customHeight="1">
      <c r="B46" s="127" t="str">
        <f t="shared" si="2"/>
        <v>敷金礼金・家賃更新</v>
      </c>
      <c r="C46" s="409"/>
      <c r="D46" s="121">
        <f t="shared" si="1"/>
        <v>0</v>
      </c>
      <c r="E46" s="600"/>
      <c r="F46" s="601"/>
      <c r="G46" s="596"/>
      <c r="H46" s="597"/>
    </row>
    <row r="47" spans="1:11" ht="17.25" customHeight="1">
      <c r="B47" s="127" t="str">
        <f t="shared" si="2"/>
        <v>家賃</v>
      </c>
      <c r="C47" s="409"/>
      <c r="D47" s="121">
        <f t="shared" si="1"/>
        <v>0</v>
      </c>
      <c r="E47" s="600"/>
      <c r="F47" s="601"/>
      <c r="G47" s="596"/>
      <c r="H47" s="597"/>
    </row>
    <row r="48" spans="1:11" ht="17.25" customHeight="1">
      <c r="B48" s="127" t="str">
        <f t="shared" si="2"/>
        <v>食費</v>
      </c>
      <c r="C48" s="409"/>
      <c r="D48" s="121">
        <f t="shared" si="1"/>
        <v>0</v>
      </c>
      <c r="E48" s="600"/>
      <c r="F48" s="601"/>
      <c r="G48" s="596"/>
      <c r="H48" s="597"/>
    </row>
    <row r="49" spans="1:11" s="30" customFormat="1" ht="17.25" customHeight="1">
      <c r="A49" s="10"/>
      <c r="B49" s="127" t="str">
        <f t="shared" si="2"/>
        <v>日用品</v>
      </c>
      <c r="C49" s="409"/>
      <c r="D49" s="121">
        <f t="shared" si="1"/>
        <v>0</v>
      </c>
      <c r="E49" s="600"/>
      <c r="F49" s="601"/>
      <c r="G49" s="596"/>
      <c r="H49" s="597"/>
      <c r="K49" s="2"/>
    </row>
    <row r="50" spans="1:11" s="30" customFormat="1" ht="17.25" customHeight="1">
      <c r="A50" s="10"/>
      <c r="B50" s="127" t="str">
        <f t="shared" si="2"/>
        <v>水道光熱費</v>
      </c>
      <c r="C50" s="409"/>
      <c r="D50" s="121">
        <f t="shared" si="1"/>
        <v>0</v>
      </c>
      <c r="E50" s="600"/>
      <c r="F50" s="601"/>
      <c r="G50" s="596"/>
      <c r="H50" s="597"/>
      <c r="K50" s="2"/>
    </row>
    <row r="51" spans="1:11" s="30" customFormat="1" ht="17.25" customHeight="1">
      <c r="A51" s="10"/>
      <c r="B51" s="127" t="str">
        <f t="shared" si="2"/>
        <v>通信費</v>
      </c>
      <c r="C51" s="409"/>
      <c r="D51" s="121">
        <f t="shared" si="1"/>
        <v>0</v>
      </c>
      <c r="E51" s="600"/>
      <c r="F51" s="601"/>
      <c r="G51" s="596"/>
      <c r="H51" s="597"/>
      <c r="K51" s="2"/>
    </row>
    <row r="52" spans="1:11" s="30" customFormat="1" ht="17.25" customHeight="1">
      <c r="A52" s="10"/>
      <c r="B52" s="127" t="str">
        <f t="shared" si="2"/>
        <v>被服費</v>
      </c>
      <c r="C52" s="409"/>
      <c r="D52" s="121">
        <f t="shared" si="1"/>
        <v>0</v>
      </c>
      <c r="E52" s="600"/>
      <c r="F52" s="601"/>
      <c r="G52" s="596"/>
      <c r="H52" s="597"/>
      <c r="K52" s="2"/>
    </row>
    <row r="53" spans="1:11" s="30" customFormat="1" ht="17.25" customHeight="1">
      <c r="A53" s="10"/>
      <c r="B53" s="127" t="str">
        <f t="shared" si="2"/>
        <v>交際費・趣味・娯楽</v>
      </c>
      <c r="C53" s="409"/>
      <c r="D53" s="121">
        <f t="shared" si="1"/>
        <v>0</v>
      </c>
      <c r="E53" s="600"/>
      <c r="F53" s="601"/>
      <c r="G53" s="596"/>
      <c r="H53" s="597"/>
      <c r="K53" s="2"/>
    </row>
    <row r="54" spans="1:11" s="30" customFormat="1" ht="17.25" customHeight="1">
      <c r="A54" s="10"/>
      <c r="B54" s="127" t="str">
        <f t="shared" si="2"/>
        <v>医療費</v>
      </c>
      <c r="C54" s="409"/>
      <c r="D54" s="121">
        <f t="shared" si="1"/>
        <v>0</v>
      </c>
      <c r="E54" s="600"/>
      <c r="F54" s="601"/>
      <c r="G54" s="596"/>
      <c r="H54" s="597"/>
      <c r="K54" s="2"/>
    </row>
    <row r="55" spans="1:11" s="30" customFormat="1" ht="17.25" customHeight="1">
      <c r="A55" s="10"/>
      <c r="B55" s="127" t="str">
        <f t="shared" si="2"/>
        <v>臨時支出</v>
      </c>
      <c r="C55" s="409"/>
      <c r="D55" s="121">
        <f t="shared" si="1"/>
        <v>0</v>
      </c>
      <c r="E55" s="600"/>
      <c r="F55" s="601"/>
      <c r="G55" s="596"/>
      <c r="H55" s="597"/>
      <c r="K55" s="2"/>
    </row>
    <row r="56" spans="1:11" s="30" customFormat="1" ht="17.25" customHeight="1">
      <c r="A56" s="10"/>
      <c r="B56" s="127" t="str">
        <f>J99&amp;""</f>
        <v>使途不明金</v>
      </c>
      <c r="C56" s="409"/>
      <c r="D56" s="121">
        <f t="shared" si="1"/>
        <v>0</v>
      </c>
      <c r="E56" s="600"/>
      <c r="F56" s="601"/>
      <c r="G56" s="596"/>
      <c r="H56" s="597"/>
      <c r="K56" s="2"/>
    </row>
    <row r="57" spans="1:11" s="30" customFormat="1" ht="17.25" customHeight="1">
      <c r="A57" s="10"/>
      <c r="B57" s="127" t="str">
        <f>J100&amp;""</f>
        <v/>
      </c>
      <c r="C57" s="409"/>
      <c r="D57" s="121">
        <f t="shared" si="1"/>
        <v>0</v>
      </c>
      <c r="E57" s="469"/>
      <c r="F57" s="470"/>
      <c r="G57" s="471"/>
      <c r="H57" s="472"/>
      <c r="K57" s="2"/>
    </row>
    <row r="58" spans="1:11" s="30" customFormat="1" ht="17.25" customHeight="1">
      <c r="A58" s="10"/>
      <c r="B58" s="127" t="str">
        <f>J101&amp;""</f>
        <v/>
      </c>
      <c r="C58" s="409"/>
      <c r="D58" s="121">
        <f t="shared" si="1"/>
        <v>0</v>
      </c>
      <c r="E58" s="600"/>
      <c r="F58" s="601"/>
      <c r="G58" s="596"/>
      <c r="H58" s="597"/>
      <c r="K58" s="2"/>
    </row>
    <row r="59" spans="1:11" s="30" customFormat="1" ht="17.25" customHeight="1" thickBot="1">
      <c r="B59" s="128" t="str">
        <f>J102&amp;""</f>
        <v/>
      </c>
      <c r="C59" s="410"/>
      <c r="D59" s="122">
        <f>SUMIF($C$83:$C$166,B59,$D$83:$D$166)</f>
        <v>0</v>
      </c>
      <c r="E59" s="602"/>
      <c r="F59" s="603"/>
      <c r="G59" s="598"/>
      <c r="H59" s="599"/>
      <c r="K59" s="2"/>
    </row>
    <row r="60" spans="1:11" s="30" customFormat="1" ht="24.75" customHeight="1" thickBot="1">
      <c r="B60" s="57" t="s">
        <v>49</v>
      </c>
      <c r="C60" s="407">
        <f>SUM(C40:C59)</f>
        <v>0</v>
      </c>
      <c r="D60" s="28">
        <f>SUM(D40:D59)</f>
        <v>0</v>
      </c>
      <c r="E60" s="66"/>
      <c r="F60" s="66"/>
      <c r="G60" s="7"/>
      <c r="K60" s="2"/>
    </row>
    <row r="61" spans="1:11" s="30" customFormat="1" ht="17.25" customHeight="1">
      <c r="B61" s="58"/>
      <c r="C61" s="59"/>
      <c r="E61" s="59"/>
      <c r="F61" s="59"/>
      <c r="K61" s="2"/>
    </row>
    <row r="62" spans="1:11" s="30" customFormat="1" ht="16.5" customHeight="1">
      <c r="A62" s="10"/>
      <c r="B62" s="59"/>
      <c r="C62" s="59"/>
      <c r="E62" s="59"/>
      <c r="F62" s="59"/>
    </row>
    <row r="63" spans="1:11" s="30" customFormat="1" ht="30" customHeight="1">
      <c r="A63" s="10"/>
      <c r="B63" s="135" t="s">
        <v>94</v>
      </c>
      <c r="C63" s="59"/>
      <c r="E63" s="59"/>
      <c r="F63" s="59"/>
    </row>
    <row r="64" spans="1:11" s="30" customFormat="1" ht="27" customHeight="1" thickBot="1">
      <c r="A64" s="10"/>
      <c r="B64" s="138" t="s">
        <v>67</v>
      </c>
      <c r="C64" s="59"/>
      <c r="E64" s="59"/>
      <c r="F64" s="59"/>
    </row>
    <row r="65" spans="1:10" s="30" customFormat="1" ht="17.25" customHeight="1" thickBot="1">
      <c r="A65" s="10"/>
      <c r="B65" s="60" t="s">
        <v>50</v>
      </c>
      <c r="C65" s="464" t="s">
        <v>12</v>
      </c>
      <c r="D65" s="465" t="s">
        <v>51</v>
      </c>
      <c r="E65" s="575" t="s">
        <v>7</v>
      </c>
      <c r="F65" s="576"/>
      <c r="G65" s="576"/>
      <c r="H65" s="577"/>
      <c r="J65" s="71" t="s">
        <v>125</v>
      </c>
    </row>
    <row r="66" spans="1:10" s="30" customFormat="1" ht="17.25" customHeight="1">
      <c r="A66" s="10"/>
      <c r="B66" s="259"/>
      <c r="C66" s="412"/>
      <c r="D66" s="451"/>
      <c r="E66" s="578"/>
      <c r="F66" s="578"/>
      <c r="G66" s="578"/>
      <c r="H66" s="579"/>
      <c r="J66" s="70" t="s">
        <v>6</v>
      </c>
    </row>
    <row r="67" spans="1:10" s="30" customFormat="1" ht="17.25" customHeight="1">
      <c r="A67" s="10"/>
      <c r="B67" s="260"/>
      <c r="C67" s="413"/>
      <c r="D67" s="452"/>
      <c r="E67" s="580"/>
      <c r="F67" s="580"/>
      <c r="G67" s="580"/>
      <c r="H67" s="581"/>
      <c r="J67" s="70" t="s">
        <v>55</v>
      </c>
    </row>
    <row r="68" spans="1:10" s="30" customFormat="1" ht="17.25" customHeight="1">
      <c r="A68" s="10"/>
      <c r="B68" s="260"/>
      <c r="C68" s="413"/>
      <c r="D68" s="452"/>
      <c r="E68" s="580"/>
      <c r="F68" s="580"/>
      <c r="G68" s="580"/>
      <c r="H68" s="581"/>
      <c r="J68" s="70" t="s">
        <v>10</v>
      </c>
    </row>
    <row r="69" spans="1:10" s="30" customFormat="1" ht="17.25" customHeight="1">
      <c r="A69" s="10"/>
      <c r="B69" s="260"/>
      <c r="C69" s="413"/>
      <c r="D69" s="452"/>
      <c r="E69" s="580"/>
      <c r="F69" s="580"/>
      <c r="G69" s="580"/>
      <c r="H69" s="581"/>
      <c r="J69" s="70" t="s">
        <v>35</v>
      </c>
    </row>
    <row r="70" spans="1:10" s="30" customFormat="1" ht="17.25" customHeight="1">
      <c r="A70" s="10"/>
      <c r="B70" s="260"/>
      <c r="C70" s="413"/>
      <c r="D70" s="452"/>
      <c r="E70" s="580"/>
      <c r="F70" s="580"/>
      <c r="G70" s="580"/>
      <c r="H70" s="581"/>
      <c r="J70" s="474"/>
    </row>
    <row r="71" spans="1:10" ht="17.25" customHeight="1">
      <c r="B71" s="260"/>
      <c r="C71" s="413"/>
      <c r="D71" s="452"/>
      <c r="E71" s="580"/>
      <c r="F71" s="580"/>
      <c r="G71" s="580"/>
      <c r="H71" s="581"/>
      <c r="J71" s="261"/>
    </row>
    <row r="72" spans="1:10" ht="17.25" customHeight="1">
      <c r="B72" s="260"/>
      <c r="C72" s="413"/>
      <c r="D72" s="452"/>
      <c r="E72" s="580"/>
      <c r="F72" s="580"/>
      <c r="G72" s="580"/>
      <c r="H72" s="581"/>
      <c r="J72" s="261"/>
    </row>
    <row r="73" spans="1:10" ht="17.25" customHeight="1">
      <c r="B73" s="260"/>
      <c r="C73" s="413"/>
      <c r="D73" s="452"/>
      <c r="E73" s="580"/>
      <c r="F73" s="580"/>
      <c r="G73" s="580"/>
      <c r="H73" s="581"/>
    </row>
    <row r="74" spans="1:10" ht="17.25" customHeight="1">
      <c r="B74" s="260"/>
      <c r="C74" s="413"/>
      <c r="D74" s="452"/>
      <c r="E74" s="580"/>
      <c r="F74" s="580"/>
      <c r="G74" s="580"/>
      <c r="H74" s="581"/>
    </row>
    <row r="75" spans="1:10" ht="17.25" customHeight="1">
      <c r="B75" s="260"/>
      <c r="C75" s="413"/>
      <c r="D75" s="452"/>
      <c r="E75" s="580"/>
      <c r="F75" s="580"/>
      <c r="G75" s="580"/>
      <c r="H75" s="581"/>
    </row>
    <row r="76" spans="1:10" ht="17.25" customHeight="1" thickBot="1">
      <c r="B76" s="262"/>
      <c r="C76" s="414"/>
      <c r="D76" s="453"/>
      <c r="E76" s="582"/>
      <c r="F76" s="582"/>
      <c r="G76" s="582"/>
      <c r="H76" s="583"/>
    </row>
    <row r="77" spans="1:10" ht="27.75" customHeight="1" thickBot="1">
      <c r="B77" s="51"/>
      <c r="C77" s="415" t="s">
        <v>49</v>
      </c>
      <c r="D77" s="28">
        <f>SUM(D66:D76)</f>
        <v>0</v>
      </c>
      <c r="E77" s="66"/>
      <c r="F77" s="66"/>
      <c r="G77" s="7"/>
      <c r="H77" s="7"/>
    </row>
    <row r="78" spans="1:10" ht="27.75" customHeight="1">
      <c r="B78" s="51"/>
      <c r="C78" s="415"/>
      <c r="D78" s="20"/>
      <c r="E78" s="66"/>
      <c r="F78" s="66"/>
      <c r="G78" s="7"/>
      <c r="H78" s="7"/>
    </row>
    <row r="79" spans="1:10" ht="27.75" customHeight="1">
      <c r="B79" s="51"/>
      <c r="C79" s="415"/>
      <c r="D79" s="20"/>
      <c r="E79" s="66"/>
      <c r="F79" s="66"/>
      <c r="G79" s="7"/>
      <c r="H79" s="7"/>
    </row>
    <row r="80" spans="1:10" ht="17.25" customHeight="1">
      <c r="B80" s="51"/>
      <c r="C80" s="66"/>
      <c r="D80" s="7"/>
      <c r="E80" s="66"/>
      <c r="F80" s="66"/>
      <c r="G80" s="7"/>
      <c r="H80" s="7"/>
    </row>
    <row r="81" spans="1:12" ht="29.25" customHeight="1" thickBot="1">
      <c r="B81" s="138" t="s">
        <v>68</v>
      </c>
      <c r="C81" s="66"/>
      <c r="D81" s="7"/>
      <c r="E81" s="66"/>
      <c r="F81" s="66"/>
      <c r="G81" s="7"/>
      <c r="H81" s="7"/>
    </row>
    <row r="82" spans="1:12" s="30" customFormat="1" ht="17.25" customHeight="1" thickBot="1">
      <c r="A82" s="10"/>
      <c r="B82" s="60" t="s">
        <v>50</v>
      </c>
      <c r="C82" s="464" t="s">
        <v>12</v>
      </c>
      <c r="D82" s="461" t="s">
        <v>51</v>
      </c>
      <c r="E82" s="575" t="s">
        <v>221</v>
      </c>
      <c r="F82" s="577"/>
      <c r="G82" s="473" t="s">
        <v>7</v>
      </c>
      <c r="H82" s="466" t="s">
        <v>52</v>
      </c>
      <c r="J82" s="71" t="s">
        <v>125</v>
      </c>
      <c r="K82" s="71" t="s">
        <v>222</v>
      </c>
    </row>
    <row r="83" spans="1:12" ht="17.25" customHeight="1">
      <c r="B83" s="430"/>
      <c r="C83" s="431"/>
      <c r="D83" s="432"/>
      <c r="E83" s="584"/>
      <c r="F83" s="584"/>
      <c r="G83" s="454"/>
      <c r="H83" s="434"/>
      <c r="I83" s="30"/>
      <c r="J83" s="379" t="s">
        <v>5</v>
      </c>
      <c r="K83" s="379" t="s">
        <v>223</v>
      </c>
      <c r="L83" s="61" t="s">
        <v>260</v>
      </c>
    </row>
    <row r="84" spans="1:12" ht="17.25" customHeight="1">
      <c r="B84" s="260"/>
      <c r="C84" s="413"/>
      <c r="D84" s="435"/>
      <c r="E84" s="585"/>
      <c r="F84" s="585"/>
      <c r="G84" s="455"/>
      <c r="H84" s="437"/>
      <c r="I84" s="30"/>
      <c r="J84" s="379" t="s">
        <v>247</v>
      </c>
      <c r="K84" s="379" t="s">
        <v>224</v>
      </c>
      <c r="L84" s="383" t="s">
        <v>259</v>
      </c>
    </row>
    <row r="85" spans="1:12" ht="17.25" customHeight="1">
      <c r="B85" s="260"/>
      <c r="C85" s="413"/>
      <c r="D85" s="435"/>
      <c r="E85" s="585"/>
      <c r="F85" s="585"/>
      <c r="G85" s="455"/>
      <c r="H85" s="437"/>
      <c r="I85" s="30"/>
      <c r="J85" s="379" t="s">
        <v>248</v>
      </c>
      <c r="K85" s="379" t="s">
        <v>225</v>
      </c>
      <c r="L85" s="61" t="s">
        <v>261</v>
      </c>
    </row>
    <row r="86" spans="1:12" ht="17.25" customHeight="1">
      <c r="B86" s="260"/>
      <c r="C86" s="413"/>
      <c r="D86" s="435"/>
      <c r="E86" s="585"/>
      <c r="F86" s="585"/>
      <c r="G86" s="455"/>
      <c r="H86" s="437"/>
      <c r="I86" s="30"/>
      <c r="J86" s="379" t="s">
        <v>3</v>
      </c>
    </row>
    <row r="87" spans="1:12" ht="17.25" customHeight="1">
      <c r="B87" s="260"/>
      <c r="C87" s="413"/>
      <c r="D87" s="435"/>
      <c r="E87" s="585"/>
      <c r="F87" s="585"/>
      <c r="G87" s="455"/>
      <c r="H87" s="437"/>
      <c r="I87" s="30"/>
      <c r="J87" s="379" t="s">
        <v>249</v>
      </c>
      <c r="K87" s="353"/>
    </row>
    <row r="88" spans="1:12" ht="17.25" customHeight="1">
      <c r="B88" s="260"/>
      <c r="C88" s="413"/>
      <c r="D88" s="435"/>
      <c r="E88" s="585"/>
      <c r="F88" s="585"/>
      <c r="G88" s="455"/>
      <c r="H88" s="437"/>
      <c r="J88" s="379" t="s">
        <v>250</v>
      </c>
      <c r="K88" s="354"/>
    </row>
    <row r="89" spans="1:12" ht="17.25" customHeight="1">
      <c r="B89" s="260"/>
      <c r="C89" s="413"/>
      <c r="D89" s="435"/>
      <c r="E89" s="585"/>
      <c r="F89" s="585"/>
      <c r="G89" s="455"/>
      <c r="H89" s="437"/>
      <c r="J89" s="379" t="s">
        <v>251</v>
      </c>
      <c r="K89" s="312"/>
    </row>
    <row r="90" spans="1:12" ht="17.25" customHeight="1">
      <c r="B90" s="260"/>
      <c r="C90" s="413"/>
      <c r="D90" s="435"/>
      <c r="E90" s="585"/>
      <c r="F90" s="585"/>
      <c r="G90" s="455"/>
      <c r="H90" s="437"/>
      <c r="J90" s="380" t="s">
        <v>252</v>
      </c>
      <c r="K90" s="11"/>
    </row>
    <row r="91" spans="1:12" ht="17.25" customHeight="1">
      <c r="B91" s="260"/>
      <c r="C91" s="413"/>
      <c r="D91" s="435"/>
      <c r="E91" s="585"/>
      <c r="F91" s="585"/>
      <c r="G91" s="455"/>
      <c r="H91" s="437"/>
      <c r="J91" s="380" t="s">
        <v>253</v>
      </c>
    </row>
    <row r="92" spans="1:12" ht="17.25" customHeight="1">
      <c r="B92" s="260"/>
      <c r="C92" s="413"/>
      <c r="D92" s="435"/>
      <c r="E92" s="585"/>
      <c r="F92" s="585"/>
      <c r="G92" s="455"/>
      <c r="H92" s="437"/>
      <c r="J92" s="380" t="s">
        <v>166</v>
      </c>
    </row>
    <row r="93" spans="1:12" ht="17.25" customHeight="1">
      <c r="B93" s="260"/>
      <c r="C93" s="413"/>
      <c r="D93" s="435"/>
      <c r="E93" s="585"/>
      <c r="F93" s="585"/>
      <c r="G93" s="455"/>
      <c r="H93" s="437"/>
      <c r="J93" s="379" t="s">
        <v>0</v>
      </c>
    </row>
    <row r="94" spans="1:12" ht="17.25" customHeight="1">
      <c r="B94" s="260"/>
      <c r="C94" s="413"/>
      <c r="D94" s="435"/>
      <c r="E94" s="585"/>
      <c r="F94" s="585"/>
      <c r="G94" s="455"/>
      <c r="H94" s="437"/>
      <c r="J94" s="380" t="s">
        <v>2</v>
      </c>
    </row>
    <row r="95" spans="1:12" ht="17.25" customHeight="1">
      <c r="B95" s="260"/>
      <c r="C95" s="413"/>
      <c r="D95" s="435"/>
      <c r="E95" s="585"/>
      <c r="F95" s="585"/>
      <c r="G95" s="455"/>
      <c r="H95" s="437"/>
      <c r="J95" s="380" t="s">
        <v>254</v>
      </c>
    </row>
    <row r="96" spans="1:12" ht="17.25" customHeight="1">
      <c r="B96" s="260"/>
      <c r="C96" s="413"/>
      <c r="D96" s="435"/>
      <c r="E96" s="585"/>
      <c r="F96" s="585"/>
      <c r="G96" s="455"/>
      <c r="H96" s="437"/>
      <c r="J96" s="380" t="s">
        <v>102</v>
      </c>
    </row>
    <row r="97" spans="2:11" ht="17.25" customHeight="1">
      <c r="B97" s="260"/>
      <c r="C97" s="413"/>
      <c r="D97" s="435"/>
      <c r="E97" s="585"/>
      <c r="F97" s="585"/>
      <c r="G97" s="455"/>
      <c r="H97" s="437"/>
      <c r="J97" s="380" t="s">
        <v>255</v>
      </c>
      <c r="K97" s="11"/>
    </row>
    <row r="98" spans="2:11" ht="17.25" customHeight="1">
      <c r="B98" s="260"/>
      <c r="C98" s="413"/>
      <c r="D98" s="435"/>
      <c r="E98" s="585"/>
      <c r="F98" s="585"/>
      <c r="G98" s="455"/>
      <c r="H98" s="437"/>
      <c r="J98" s="379" t="s">
        <v>256</v>
      </c>
      <c r="K98" s="11"/>
    </row>
    <row r="99" spans="2:11" ht="17.25" customHeight="1">
      <c r="B99" s="260"/>
      <c r="C99" s="413"/>
      <c r="D99" s="435"/>
      <c r="E99" s="585"/>
      <c r="F99" s="585"/>
      <c r="G99" s="455"/>
      <c r="H99" s="437"/>
      <c r="J99" s="379" t="s">
        <v>257</v>
      </c>
      <c r="K99" s="11"/>
    </row>
    <row r="100" spans="2:11" ht="17.25" customHeight="1">
      <c r="B100" s="260"/>
      <c r="C100" s="413"/>
      <c r="D100" s="435"/>
      <c r="E100" s="585"/>
      <c r="F100" s="585"/>
      <c r="G100" s="455"/>
      <c r="H100" s="437"/>
      <c r="J100" s="381"/>
      <c r="K100" s="11"/>
    </row>
    <row r="101" spans="2:11" ht="17.25" customHeight="1">
      <c r="B101" s="260"/>
      <c r="C101" s="413"/>
      <c r="D101" s="435"/>
      <c r="E101" s="585"/>
      <c r="F101" s="585"/>
      <c r="G101" s="460"/>
      <c r="H101" s="437"/>
      <c r="J101" s="381"/>
      <c r="K101" s="11"/>
    </row>
    <row r="102" spans="2:11" ht="17.25" customHeight="1">
      <c r="B102" s="260"/>
      <c r="C102" s="413"/>
      <c r="D102" s="435"/>
      <c r="E102" s="585"/>
      <c r="F102" s="585"/>
      <c r="G102" s="455"/>
      <c r="H102" s="437"/>
      <c r="J102" s="381"/>
      <c r="K102" s="11"/>
    </row>
    <row r="103" spans="2:11" ht="17.25" customHeight="1">
      <c r="B103" s="260"/>
      <c r="C103" s="413"/>
      <c r="D103" s="435"/>
      <c r="E103" s="585"/>
      <c r="F103" s="585"/>
      <c r="G103" s="455"/>
      <c r="H103" s="437"/>
      <c r="K103" s="11"/>
    </row>
    <row r="104" spans="2:11" ht="17.25" customHeight="1">
      <c r="B104" s="260"/>
      <c r="C104" s="413"/>
      <c r="D104" s="435"/>
      <c r="E104" s="585"/>
      <c r="F104" s="585"/>
      <c r="G104" s="455"/>
      <c r="H104" s="437"/>
      <c r="K104" s="11"/>
    </row>
    <row r="105" spans="2:11" ht="17.25" customHeight="1">
      <c r="B105" s="260"/>
      <c r="C105" s="413"/>
      <c r="D105" s="435"/>
      <c r="E105" s="585"/>
      <c r="F105" s="585"/>
      <c r="G105" s="455"/>
      <c r="H105" s="437"/>
      <c r="K105" s="11"/>
    </row>
    <row r="106" spans="2:11" ht="17.25" customHeight="1">
      <c r="B106" s="260"/>
      <c r="C106" s="413"/>
      <c r="D106" s="435"/>
      <c r="E106" s="585"/>
      <c r="F106" s="585"/>
      <c r="G106" s="455"/>
      <c r="H106" s="437"/>
      <c r="K106" s="11"/>
    </row>
    <row r="107" spans="2:11" ht="17.25" customHeight="1">
      <c r="B107" s="260"/>
      <c r="C107" s="413"/>
      <c r="D107" s="435"/>
      <c r="E107" s="585"/>
      <c r="F107" s="585"/>
      <c r="G107" s="455"/>
      <c r="H107" s="437"/>
      <c r="K107" s="11"/>
    </row>
    <row r="108" spans="2:11" ht="17.25" customHeight="1">
      <c r="B108" s="260"/>
      <c r="C108" s="413"/>
      <c r="D108" s="435"/>
      <c r="E108" s="585"/>
      <c r="F108" s="585"/>
      <c r="G108" s="455"/>
      <c r="H108" s="437"/>
      <c r="K108" s="11"/>
    </row>
    <row r="109" spans="2:11" ht="17.25" customHeight="1">
      <c r="B109" s="260"/>
      <c r="C109" s="413"/>
      <c r="D109" s="435"/>
      <c r="E109" s="585"/>
      <c r="F109" s="585"/>
      <c r="G109" s="455"/>
      <c r="H109" s="437"/>
      <c r="K109" s="11"/>
    </row>
    <row r="110" spans="2:11" ht="17.25" customHeight="1">
      <c r="B110" s="260"/>
      <c r="C110" s="413"/>
      <c r="D110" s="435"/>
      <c r="E110" s="585"/>
      <c r="F110" s="585"/>
      <c r="G110" s="455"/>
      <c r="H110" s="437"/>
      <c r="K110" s="11"/>
    </row>
    <row r="111" spans="2:11" ht="17.25" customHeight="1">
      <c r="B111" s="260"/>
      <c r="C111" s="413"/>
      <c r="D111" s="435"/>
      <c r="E111" s="585"/>
      <c r="F111" s="585"/>
      <c r="G111" s="455"/>
      <c r="H111" s="437"/>
      <c r="K111" s="264"/>
    </row>
    <row r="112" spans="2:11" ht="17.25" customHeight="1">
      <c r="B112" s="260"/>
      <c r="C112" s="413"/>
      <c r="D112" s="435"/>
      <c r="E112" s="585"/>
      <c r="F112" s="585"/>
      <c r="G112" s="455"/>
      <c r="H112" s="437"/>
    </row>
    <row r="113" spans="2:8" ht="17.25" customHeight="1">
      <c r="B113" s="260"/>
      <c r="C113" s="413"/>
      <c r="D113" s="435"/>
      <c r="E113" s="585"/>
      <c r="F113" s="585"/>
      <c r="G113" s="455"/>
      <c r="H113" s="437"/>
    </row>
    <row r="114" spans="2:8" ht="17.25" customHeight="1">
      <c r="B114" s="260"/>
      <c r="C114" s="413"/>
      <c r="D114" s="435"/>
      <c r="E114" s="585"/>
      <c r="F114" s="585"/>
      <c r="G114" s="455"/>
      <c r="H114" s="437"/>
    </row>
    <row r="115" spans="2:8" ht="17.25" customHeight="1">
      <c r="B115" s="260"/>
      <c r="C115" s="413"/>
      <c r="D115" s="435"/>
      <c r="E115" s="585"/>
      <c r="F115" s="585"/>
      <c r="G115" s="455"/>
      <c r="H115" s="437"/>
    </row>
    <row r="116" spans="2:8" ht="17.25" customHeight="1">
      <c r="B116" s="260"/>
      <c r="C116" s="413"/>
      <c r="D116" s="435"/>
      <c r="E116" s="585"/>
      <c r="F116" s="585"/>
      <c r="G116" s="455"/>
      <c r="H116" s="437"/>
    </row>
    <row r="117" spans="2:8" ht="17.25" customHeight="1">
      <c r="B117" s="260"/>
      <c r="C117" s="413"/>
      <c r="D117" s="435"/>
      <c r="E117" s="585"/>
      <c r="F117" s="585"/>
      <c r="G117" s="455"/>
      <c r="H117" s="437"/>
    </row>
    <row r="118" spans="2:8" ht="17.25" customHeight="1">
      <c r="B118" s="260"/>
      <c r="C118" s="413"/>
      <c r="D118" s="435"/>
      <c r="E118" s="585"/>
      <c r="F118" s="585"/>
      <c r="G118" s="455"/>
      <c r="H118" s="437"/>
    </row>
    <row r="119" spans="2:8" ht="17.25" customHeight="1">
      <c r="B119" s="260"/>
      <c r="C119" s="413"/>
      <c r="D119" s="435"/>
      <c r="E119" s="585"/>
      <c r="F119" s="585"/>
      <c r="G119" s="455"/>
      <c r="H119" s="437"/>
    </row>
    <row r="120" spans="2:8" ht="17.25" customHeight="1">
      <c r="B120" s="260"/>
      <c r="C120" s="413"/>
      <c r="D120" s="435"/>
      <c r="E120" s="585"/>
      <c r="F120" s="585"/>
      <c r="G120" s="455"/>
      <c r="H120" s="437"/>
    </row>
    <row r="121" spans="2:8" ht="17.25" customHeight="1">
      <c r="B121" s="260"/>
      <c r="C121" s="413"/>
      <c r="D121" s="435"/>
      <c r="E121" s="585"/>
      <c r="F121" s="585"/>
      <c r="G121" s="455"/>
      <c r="H121" s="437"/>
    </row>
    <row r="122" spans="2:8" ht="17.25" customHeight="1">
      <c r="B122" s="260"/>
      <c r="C122" s="413"/>
      <c r="D122" s="435"/>
      <c r="E122" s="585"/>
      <c r="F122" s="585"/>
      <c r="G122" s="455"/>
      <c r="H122" s="437"/>
    </row>
    <row r="123" spans="2:8" ht="17.25" customHeight="1">
      <c r="B123" s="260"/>
      <c r="C123" s="413"/>
      <c r="D123" s="435"/>
      <c r="E123" s="585"/>
      <c r="F123" s="585"/>
      <c r="G123" s="455"/>
      <c r="H123" s="437"/>
    </row>
    <row r="124" spans="2:8" ht="17.25" customHeight="1">
      <c r="B124" s="260"/>
      <c r="C124" s="413"/>
      <c r="D124" s="435"/>
      <c r="E124" s="585"/>
      <c r="F124" s="585"/>
      <c r="G124" s="455"/>
      <c r="H124" s="437"/>
    </row>
    <row r="125" spans="2:8" ht="17.25" customHeight="1">
      <c r="B125" s="260"/>
      <c r="C125" s="413"/>
      <c r="D125" s="435"/>
      <c r="E125" s="585"/>
      <c r="F125" s="585"/>
      <c r="G125" s="455"/>
      <c r="H125" s="437"/>
    </row>
    <row r="126" spans="2:8" ht="17.25" customHeight="1">
      <c r="B126" s="260"/>
      <c r="C126" s="413"/>
      <c r="D126" s="435"/>
      <c r="E126" s="585"/>
      <c r="F126" s="585"/>
      <c r="G126" s="455"/>
      <c r="H126" s="437"/>
    </row>
    <row r="127" spans="2:8" ht="17.25" customHeight="1">
      <c r="B127" s="260"/>
      <c r="C127" s="413"/>
      <c r="D127" s="435"/>
      <c r="E127" s="585"/>
      <c r="F127" s="585"/>
      <c r="G127" s="455"/>
      <c r="H127" s="437"/>
    </row>
    <row r="128" spans="2:8" ht="17.25" customHeight="1">
      <c r="B128" s="260"/>
      <c r="C128" s="413"/>
      <c r="D128" s="435"/>
      <c r="E128" s="585"/>
      <c r="F128" s="585"/>
      <c r="G128" s="455"/>
      <c r="H128" s="437"/>
    </row>
    <row r="129" spans="2:8" ht="17.25" customHeight="1">
      <c r="B129" s="260"/>
      <c r="C129" s="413"/>
      <c r="D129" s="435"/>
      <c r="E129" s="585"/>
      <c r="F129" s="585"/>
      <c r="G129" s="455"/>
      <c r="H129" s="437"/>
    </row>
    <row r="130" spans="2:8" ht="17.25" customHeight="1">
      <c r="B130" s="260"/>
      <c r="C130" s="413"/>
      <c r="D130" s="435"/>
      <c r="E130" s="585"/>
      <c r="F130" s="585"/>
      <c r="G130" s="455"/>
      <c r="H130" s="437"/>
    </row>
    <row r="131" spans="2:8" ht="17.25" customHeight="1">
      <c r="B131" s="260"/>
      <c r="C131" s="413"/>
      <c r="D131" s="435"/>
      <c r="E131" s="585"/>
      <c r="F131" s="585"/>
      <c r="G131" s="455"/>
      <c r="H131" s="437"/>
    </row>
    <row r="132" spans="2:8" ht="17.25" customHeight="1">
      <c r="B132" s="260"/>
      <c r="C132" s="413"/>
      <c r="D132" s="435"/>
      <c r="E132" s="585"/>
      <c r="F132" s="585"/>
      <c r="G132" s="455"/>
      <c r="H132" s="437"/>
    </row>
    <row r="133" spans="2:8" ht="17.25" customHeight="1">
      <c r="B133" s="260"/>
      <c r="C133" s="413"/>
      <c r="D133" s="435"/>
      <c r="E133" s="585"/>
      <c r="F133" s="585"/>
      <c r="G133" s="455"/>
      <c r="H133" s="437"/>
    </row>
    <row r="134" spans="2:8" ht="17.25" customHeight="1">
      <c r="B134" s="260"/>
      <c r="C134" s="413"/>
      <c r="D134" s="435"/>
      <c r="E134" s="585"/>
      <c r="F134" s="585"/>
      <c r="G134" s="455"/>
      <c r="H134" s="437"/>
    </row>
    <row r="135" spans="2:8" ht="17.25" customHeight="1">
      <c r="B135" s="260"/>
      <c r="C135" s="413"/>
      <c r="D135" s="435"/>
      <c r="E135" s="585"/>
      <c r="F135" s="585"/>
      <c r="G135" s="455"/>
      <c r="H135" s="437"/>
    </row>
    <row r="136" spans="2:8" ht="17.25" customHeight="1">
      <c r="B136" s="260"/>
      <c r="C136" s="413"/>
      <c r="D136" s="435"/>
      <c r="E136" s="585"/>
      <c r="F136" s="585"/>
      <c r="G136" s="455"/>
      <c r="H136" s="437"/>
    </row>
    <row r="137" spans="2:8" ht="17.25" customHeight="1">
      <c r="B137" s="260"/>
      <c r="C137" s="413"/>
      <c r="D137" s="435"/>
      <c r="E137" s="585"/>
      <c r="F137" s="585"/>
      <c r="G137" s="455"/>
      <c r="H137" s="437"/>
    </row>
    <row r="138" spans="2:8" ht="17.25" customHeight="1">
      <c r="B138" s="260"/>
      <c r="C138" s="413"/>
      <c r="D138" s="435"/>
      <c r="E138" s="585"/>
      <c r="F138" s="585"/>
      <c r="G138" s="455"/>
      <c r="H138" s="437"/>
    </row>
    <row r="139" spans="2:8" ht="17.25" customHeight="1">
      <c r="B139" s="260"/>
      <c r="C139" s="413"/>
      <c r="D139" s="435"/>
      <c r="E139" s="585"/>
      <c r="F139" s="585"/>
      <c r="G139" s="455"/>
      <c r="H139" s="437"/>
    </row>
    <row r="140" spans="2:8" ht="17.25" customHeight="1">
      <c r="B140" s="260"/>
      <c r="C140" s="413"/>
      <c r="D140" s="435"/>
      <c r="E140" s="585"/>
      <c r="F140" s="585"/>
      <c r="G140" s="455"/>
      <c r="H140" s="437"/>
    </row>
    <row r="141" spans="2:8" ht="17.25" customHeight="1">
      <c r="B141" s="260"/>
      <c r="C141" s="413"/>
      <c r="D141" s="435"/>
      <c r="E141" s="585"/>
      <c r="F141" s="585"/>
      <c r="G141" s="455"/>
      <c r="H141" s="437"/>
    </row>
    <row r="142" spans="2:8" ht="17.25" customHeight="1">
      <c r="B142" s="260"/>
      <c r="C142" s="413"/>
      <c r="D142" s="435"/>
      <c r="E142" s="585"/>
      <c r="F142" s="585"/>
      <c r="G142" s="455"/>
      <c r="H142" s="437"/>
    </row>
    <row r="143" spans="2:8" ht="17.25" customHeight="1">
      <c r="B143" s="260"/>
      <c r="C143" s="413"/>
      <c r="D143" s="435"/>
      <c r="E143" s="585"/>
      <c r="F143" s="585"/>
      <c r="G143" s="455"/>
      <c r="H143" s="437"/>
    </row>
    <row r="144" spans="2:8" ht="17.25" customHeight="1">
      <c r="B144" s="260"/>
      <c r="C144" s="413"/>
      <c r="D144" s="435"/>
      <c r="E144" s="585"/>
      <c r="F144" s="585"/>
      <c r="G144" s="455"/>
      <c r="H144" s="437"/>
    </row>
    <row r="145" spans="2:8" ht="17.25" customHeight="1">
      <c r="B145" s="260"/>
      <c r="C145" s="413"/>
      <c r="D145" s="435"/>
      <c r="E145" s="585"/>
      <c r="F145" s="585"/>
      <c r="G145" s="455"/>
      <c r="H145" s="437"/>
    </row>
    <row r="146" spans="2:8" ht="17.25" customHeight="1">
      <c r="B146" s="260"/>
      <c r="C146" s="413"/>
      <c r="D146" s="435"/>
      <c r="E146" s="585"/>
      <c r="F146" s="585"/>
      <c r="G146" s="455"/>
      <c r="H146" s="437"/>
    </row>
    <row r="147" spans="2:8" ht="17.25" customHeight="1">
      <c r="B147" s="260"/>
      <c r="C147" s="413"/>
      <c r="D147" s="435"/>
      <c r="E147" s="585"/>
      <c r="F147" s="585"/>
      <c r="G147" s="455"/>
      <c r="H147" s="437"/>
    </row>
    <row r="148" spans="2:8" ht="17.25" customHeight="1">
      <c r="B148" s="260"/>
      <c r="C148" s="413"/>
      <c r="D148" s="435"/>
      <c r="E148" s="585"/>
      <c r="F148" s="585"/>
      <c r="G148" s="455"/>
      <c r="H148" s="437"/>
    </row>
    <row r="149" spans="2:8" ht="17.25" customHeight="1">
      <c r="B149" s="260"/>
      <c r="C149" s="413"/>
      <c r="D149" s="435"/>
      <c r="E149" s="585"/>
      <c r="F149" s="585"/>
      <c r="G149" s="455"/>
      <c r="H149" s="437"/>
    </row>
    <row r="150" spans="2:8" ht="17.25" customHeight="1">
      <c r="B150" s="260"/>
      <c r="C150" s="413"/>
      <c r="D150" s="435"/>
      <c r="E150" s="585"/>
      <c r="F150" s="585"/>
      <c r="G150" s="455"/>
      <c r="H150" s="437"/>
    </row>
    <row r="151" spans="2:8" ht="17.25" customHeight="1">
      <c r="B151" s="260"/>
      <c r="C151" s="413"/>
      <c r="D151" s="435"/>
      <c r="E151" s="585"/>
      <c r="F151" s="585"/>
      <c r="G151" s="455"/>
      <c r="H151" s="437"/>
    </row>
    <row r="152" spans="2:8" ht="17.25" customHeight="1">
      <c r="B152" s="260"/>
      <c r="C152" s="413"/>
      <c r="D152" s="435"/>
      <c r="E152" s="585"/>
      <c r="F152" s="585"/>
      <c r="G152" s="455"/>
      <c r="H152" s="437"/>
    </row>
    <row r="153" spans="2:8" ht="17.25" customHeight="1">
      <c r="B153" s="260"/>
      <c r="C153" s="413"/>
      <c r="D153" s="435"/>
      <c r="E153" s="585"/>
      <c r="F153" s="585"/>
      <c r="G153" s="455"/>
      <c r="H153" s="437"/>
    </row>
    <row r="154" spans="2:8" ht="17.25" customHeight="1">
      <c r="B154" s="260"/>
      <c r="C154" s="413"/>
      <c r="D154" s="435"/>
      <c r="E154" s="585"/>
      <c r="F154" s="585"/>
      <c r="G154" s="455"/>
      <c r="H154" s="437"/>
    </row>
    <row r="155" spans="2:8" ht="17.25" customHeight="1">
      <c r="B155" s="260"/>
      <c r="C155" s="413"/>
      <c r="D155" s="435"/>
      <c r="E155" s="585"/>
      <c r="F155" s="585"/>
      <c r="G155" s="455"/>
      <c r="H155" s="437"/>
    </row>
    <row r="156" spans="2:8" ht="17.25" customHeight="1">
      <c r="B156" s="260"/>
      <c r="C156" s="413"/>
      <c r="D156" s="435"/>
      <c r="E156" s="585"/>
      <c r="F156" s="585"/>
      <c r="G156" s="455"/>
      <c r="H156" s="437"/>
    </row>
    <row r="157" spans="2:8" ht="17.25" customHeight="1">
      <c r="B157" s="260"/>
      <c r="C157" s="413"/>
      <c r="D157" s="435"/>
      <c r="E157" s="585"/>
      <c r="F157" s="585"/>
      <c r="G157" s="455"/>
      <c r="H157" s="437"/>
    </row>
    <row r="158" spans="2:8" ht="17.25" customHeight="1">
      <c r="B158" s="260"/>
      <c r="C158" s="413"/>
      <c r="D158" s="435"/>
      <c r="E158" s="585"/>
      <c r="F158" s="585"/>
      <c r="G158" s="455"/>
      <c r="H158" s="437"/>
    </row>
    <row r="159" spans="2:8" ht="17.25" customHeight="1">
      <c r="B159" s="260"/>
      <c r="C159" s="413"/>
      <c r="D159" s="435"/>
      <c r="E159" s="585"/>
      <c r="F159" s="585"/>
      <c r="G159" s="455"/>
      <c r="H159" s="437"/>
    </row>
    <row r="160" spans="2:8" ht="17.25" customHeight="1">
      <c r="B160" s="260"/>
      <c r="C160" s="413"/>
      <c r="D160" s="435"/>
      <c r="E160" s="585"/>
      <c r="F160" s="585"/>
      <c r="G160" s="455"/>
      <c r="H160" s="437"/>
    </row>
    <row r="161" spans="2:8" ht="17.25" customHeight="1">
      <c r="B161" s="260"/>
      <c r="C161" s="413"/>
      <c r="D161" s="435"/>
      <c r="E161" s="585"/>
      <c r="F161" s="585"/>
      <c r="G161" s="455"/>
      <c r="H161" s="437"/>
    </row>
    <row r="162" spans="2:8" ht="17.25" customHeight="1">
      <c r="B162" s="260"/>
      <c r="C162" s="413"/>
      <c r="D162" s="435"/>
      <c r="E162" s="585"/>
      <c r="F162" s="585"/>
      <c r="G162" s="455"/>
      <c r="H162" s="437"/>
    </row>
    <row r="163" spans="2:8" ht="17.25" customHeight="1">
      <c r="B163" s="260"/>
      <c r="C163" s="413"/>
      <c r="D163" s="435"/>
      <c r="E163" s="585"/>
      <c r="F163" s="585"/>
      <c r="G163" s="455"/>
      <c r="H163" s="437"/>
    </row>
    <row r="164" spans="2:8" ht="17.25" customHeight="1">
      <c r="B164" s="260"/>
      <c r="C164" s="413"/>
      <c r="D164" s="435"/>
      <c r="E164" s="585"/>
      <c r="F164" s="585"/>
      <c r="G164" s="455"/>
      <c r="H164" s="437"/>
    </row>
    <row r="165" spans="2:8" ht="17.25" customHeight="1">
      <c r="B165" s="260"/>
      <c r="C165" s="413"/>
      <c r="D165" s="435"/>
      <c r="E165" s="585"/>
      <c r="F165" s="585"/>
      <c r="G165" s="455"/>
      <c r="H165" s="437"/>
    </row>
    <row r="166" spans="2:8" ht="17.25" customHeight="1" thickBot="1">
      <c r="B166" s="262"/>
      <c r="C166" s="414"/>
      <c r="D166" s="439"/>
      <c r="E166" s="586"/>
      <c r="F166" s="586"/>
      <c r="G166" s="456"/>
      <c r="H166" s="441"/>
    </row>
    <row r="167" spans="2:8" ht="21.75" customHeight="1" thickBot="1">
      <c r="C167" s="416" t="s">
        <v>49</v>
      </c>
      <c r="D167" s="28">
        <f>SUM(D83:D166)</f>
        <v>0</v>
      </c>
    </row>
  </sheetData>
  <mergeCells count="138">
    <mergeCell ref="E162:F162"/>
    <mergeCell ref="E163:F163"/>
    <mergeCell ref="E164:F164"/>
    <mergeCell ref="E165:F165"/>
    <mergeCell ref="E166:F166"/>
    <mergeCell ref="E156:F156"/>
    <mergeCell ref="E157:F157"/>
    <mergeCell ref="E158:F158"/>
    <mergeCell ref="E159:F159"/>
    <mergeCell ref="E160:F160"/>
    <mergeCell ref="E161:F161"/>
    <mergeCell ref="E150:F150"/>
    <mergeCell ref="E151:F151"/>
    <mergeCell ref="E152:F152"/>
    <mergeCell ref="E153:F153"/>
    <mergeCell ref="E154:F154"/>
    <mergeCell ref="E155:F155"/>
    <mergeCell ref="E144:F144"/>
    <mergeCell ref="E145:F145"/>
    <mergeCell ref="E146:F146"/>
    <mergeCell ref="E147:F147"/>
    <mergeCell ref="E148:F148"/>
    <mergeCell ref="E149:F149"/>
    <mergeCell ref="E138:F138"/>
    <mergeCell ref="E139:F139"/>
    <mergeCell ref="E140:F140"/>
    <mergeCell ref="E141:F141"/>
    <mergeCell ref="E142:F142"/>
    <mergeCell ref="E143:F143"/>
    <mergeCell ref="E132:F132"/>
    <mergeCell ref="E133:F133"/>
    <mergeCell ref="E134:F134"/>
    <mergeCell ref="E135:F135"/>
    <mergeCell ref="E136:F136"/>
    <mergeCell ref="E137:F137"/>
    <mergeCell ref="E126:F126"/>
    <mergeCell ref="E127:F127"/>
    <mergeCell ref="E128:F128"/>
    <mergeCell ref="E129:F129"/>
    <mergeCell ref="E130:F130"/>
    <mergeCell ref="E131:F131"/>
    <mergeCell ref="E120:F120"/>
    <mergeCell ref="E121:F121"/>
    <mergeCell ref="E122:F122"/>
    <mergeCell ref="E123:F123"/>
    <mergeCell ref="E124:F124"/>
    <mergeCell ref="E125:F125"/>
    <mergeCell ref="E114:F114"/>
    <mergeCell ref="E115:F115"/>
    <mergeCell ref="E116:F116"/>
    <mergeCell ref="E117:F117"/>
    <mergeCell ref="E118:F118"/>
    <mergeCell ref="E119:F119"/>
    <mergeCell ref="E108:F108"/>
    <mergeCell ref="E109:F109"/>
    <mergeCell ref="E110:F110"/>
    <mergeCell ref="E111:F111"/>
    <mergeCell ref="E112:F112"/>
    <mergeCell ref="E113:F113"/>
    <mergeCell ref="E102:F102"/>
    <mergeCell ref="E103:F103"/>
    <mergeCell ref="E104:F104"/>
    <mergeCell ref="E105:F105"/>
    <mergeCell ref="E106:F106"/>
    <mergeCell ref="E107:F107"/>
    <mergeCell ref="E96:F96"/>
    <mergeCell ref="E97:F97"/>
    <mergeCell ref="E98:F98"/>
    <mergeCell ref="E99:F99"/>
    <mergeCell ref="E100:F100"/>
    <mergeCell ref="E101:F101"/>
    <mergeCell ref="E90:F90"/>
    <mergeCell ref="E91:F91"/>
    <mergeCell ref="E92:F92"/>
    <mergeCell ref="E93:F93"/>
    <mergeCell ref="E94:F94"/>
    <mergeCell ref="E95:F95"/>
    <mergeCell ref="E84:F84"/>
    <mergeCell ref="E85:F85"/>
    <mergeCell ref="E86:F86"/>
    <mergeCell ref="E87:F87"/>
    <mergeCell ref="E88:F88"/>
    <mergeCell ref="E89:F89"/>
    <mergeCell ref="E73:H73"/>
    <mergeCell ref="E74:H74"/>
    <mergeCell ref="E75:H75"/>
    <mergeCell ref="E76:H76"/>
    <mergeCell ref="E82:F82"/>
    <mergeCell ref="E83:F83"/>
    <mergeCell ref="E67:H67"/>
    <mergeCell ref="E68:H68"/>
    <mergeCell ref="E69:H69"/>
    <mergeCell ref="E70:H70"/>
    <mergeCell ref="E71:H71"/>
    <mergeCell ref="E72:H72"/>
    <mergeCell ref="E58:F58"/>
    <mergeCell ref="G58:H58"/>
    <mergeCell ref="E59:F59"/>
    <mergeCell ref="G59:H59"/>
    <mergeCell ref="E65:H65"/>
    <mergeCell ref="E66:H66"/>
    <mergeCell ref="E54:F54"/>
    <mergeCell ref="G54:H54"/>
    <mergeCell ref="E55:F55"/>
    <mergeCell ref="G55:H55"/>
    <mergeCell ref="E56:F56"/>
    <mergeCell ref="G56:H56"/>
    <mergeCell ref="E51:F51"/>
    <mergeCell ref="G51:H51"/>
    <mergeCell ref="E52:F52"/>
    <mergeCell ref="G52:H52"/>
    <mergeCell ref="E53:F53"/>
    <mergeCell ref="G53:H53"/>
    <mergeCell ref="E48:F48"/>
    <mergeCell ref="G48:H48"/>
    <mergeCell ref="E49:F49"/>
    <mergeCell ref="G49:H49"/>
    <mergeCell ref="E50:F50"/>
    <mergeCell ref="G50:H50"/>
    <mergeCell ref="E46:F46"/>
    <mergeCell ref="G46:H46"/>
    <mergeCell ref="E47:F47"/>
    <mergeCell ref="G47:H47"/>
    <mergeCell ref="E42:F42"/>
    <mergeCell ref="G42:H42"/>
    <mergeCell ref="E43:F43"/>
    <mergeCell ref="G43:H43"/>
    <mergeCell ref="E44:F44"/>
    <mergeCell ref="G44:H44"/>
    <mergeCell ref="K6:M6"/>
    <mergeCell ref="E39:F39"/>
    <mergeCell ref="G39:H39"/>
    <mergeCell ref="E40:F40"/>
    <mergeCell ref="G40:H40"/>
    <mergeCell ref="E41:F41"/>
    <mergeCell ref="G41:H41"/>
    <mergeCell ref="E45:F45"/>
    <mergeCell ref="G45:H45"/>
  </mergeCells>
  <phoneticPr fontId="2"/>
  <dataValidations count="5">
    <dataValidation type="list" allowBlank="1" showInputMessage="1" showErrorMessage="1" sqref="E83:F166" xr:uid="{759A91A9-C926-4A0D-822C-3D7B9BEE64CA}">
      <formula1>$K$83:$K$85</formula1>
    </dataValidation>
    <dataValidation type="list" allowBlank="1" showInputMessage="1" showErrorMessage="1" sqref="K15" xr:uid="{D491C2C3-E273-4262-B803-A9090C4E6385}">
      <formula1>"入力中,確認済"</formula1>
    </dataValidation>
    <dataValidation type="list" allowBlank="1" showInputMessage="1" showErrorMessage="1" sqref="C66:C76" xr:uid="{3C59DE2B-30B1-44B8-A03D-3D0CA981F5C9}">
      <formula1>$J$66:$J$72</formula1>
    </dataValidation>
    <dataValidation type="list" allowBlank="1" showInputMessage="1" showErrorMessage="1" sqref="C83:C166" xr:uid="{106626D5-D6A2-4A94-8C07-0531C6365D53}">
      <formula1>$J$83:$J$102</formula1>
    </dataValidation>
    <dataValidation type="list" allowBlank="1" showInputMessage="1" showErrorMessage="1" sqref="H83:H166" xr:uid="{0C3FA9AF-E3CA-4B7C-A4E0-4A4AC210A56B}">
      <formula1>"◎,〇,△,✕"</formula1>
    </dataValidation>
  </dataValidation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Check Box 1">
              <controlPr defaultSize="0" autoFill="0" autoLine="0" autoPict="0">
                <anchor moveWithCells="1">
                  <from>
                    <xdr:col>6</xdr:col>
                    <xdr:colOff>609600</xdr:colOff>
                    <xdr:row>29</xdr:row>
                    <xdr:rowOff>12700</xdr:rowOff>
                  </from>
                  <to>
                    <xdr:col>6</xdr:col>
                    <xdr:colOff>965200</xdr:colOff>
                    <xdr:row>29</xdr:row>
                    <xdr:rowOff>260350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4</vt:i4>
      </vt:variant>
    </vt:vector>
  </HeadingPairs>
  <TitlesOfParts>
    <vt:vector size="22" baseType="lpstr">
      <vt:lpstr>【記入例】①4年間収支計画表</vt:lpstr>
      <vt:lpstr>①4年間収支計画表</vt:lpstr>
      <vt:lpstr>【記入例】②お金の情報整理</vt:lpstr>
      <vt:lpstr>②お金の情報整理</vt:lpstr>
      <vt:lpstr>【記入例】4月</vt:lpstr>
      <vt:lpstr>4月</vt:lpstr>
      <vt:lpstr>5月</vt:lpstr>
      <vt:lpstr>6月</vt:lpstr>
      <vt:lpstr>7月</vt:lpstr>
      <vt:lpstr>8月</vt:lpstr>
      <vt:lpstr>9月</vt:lpstr>
      <vt:lpstr>10月</vt:lpstr>
      <vt:lpstr>11月</vt:lpstr>
      <vt:lpstr>12月</vt:lpstr>
      <vt:lpstr>1月</vt:lpstr>
      <vt:lpstr>2月</vt:lpstr>
      <vt:lpstr>3月</vt:lpstr>
      <vt:lpstr>最終レポート</vt:lpstr>
      <vt:lpstr>【記入例】①4年間収支計画表!Print_Area</vt:lpstr>
      <vt:lpstr>【記入例】②お金の情報整理!Print_Area</vt:lpstr>
      <vt:lpstr>①4年間収支計画表!Print_Area</vt:lpstr>
      <vt:lpstr>②お金の情報整理!Print_Area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れんげ学園08</dc:creator>
  <cp:lastModifiedBy>豊田美紀</cp:lastModifiedBy>
  <cp:revision>0</cp:revision>
  <cp:lastPrinted>2022-01-21T05:08:27Z</cp:lastPrinted>
  <dcterms:created xsi:type="dcterms:W3CDTF">2017-01-12T06:29:34Z</dcterms:created>
  <dcterms:modified xsi:type="dcterms:W3CDTF">2022-05-13T06:11:36Z</dcterms:modified>
  <dc:language>ja-JP</dc:language>
</cp:coreProperties>
</file>