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tet\Documents\★B4S\007_東京スター銀行\04.第5期\03.HP\"/>
    </mc:Choice>
  </mc:AlternateContent>
  <xr:revisionPtr revIDLastSave="0" documentId="8_{7E053980-9AA1-4E9E-AFF6-C731D146F696}" xr6:coauthVersionLast="47" xr6:coauthVersionMax="47" xr10:uidLastSave="{00000000-0000-0000-0000-000000000000}"/>
  <bookViews>
    <workbookView xWindow="-120" yWindow="-120" windowWidth="29040" windowHeight="15720" tabRatio="773" activeTab="1" xr2:uid="{00000000-000D-0000-FFFF-FFFF00000000}"/>
  </bookViews>
  <sheets>
    <sheet name="【記入例】" sheetId="36" r:id="rId1"/>
    <sheet name="4年間収支計画表" sheetId="35" r:id="rId2"/>
  </sheets>
  <definedNames>
    <definedName name="_xlnm.Print_Area" localSheetId="0">【記入例】!$A$1:$M$159</definedName>
    <definedName name="_xlnm.Print_Area" localSheetId="1">'4年間収支計画表'!$A$1:$M$159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6" l="1"/>
  <c r="I12" i="36"/>
  <c r="I12" i="35"/>
  <c r="K157" i="36" l="1"/>
  <c r="D157" i="36"/>
  <c r="K140" i="36"/>
  <c r="D140" i="36"/>
  <c r="K121" i="36"/>
  <c r="D121" i="36"/>
  <c r="K104" i="36"/>
  <c r="D104" i="36"/>
  <c r="K85" i="36"/>
  <c r="D85" i="36"/>
  <c r="K68" i="36"/>
  <c r="D68" i="36"/>
  <c r="K49" i="36"/>
  <c r="D49" i="36"/>
  <c r="K32" i="36"/>
  <c r="D159" i="36" l="1"/>
  <c r="D51" i="36"/>
  <c r="E12" i="36" s="1"/>
  <c r="H12" i="36" s="1"/>
  <c r="K159" i="36"/>
  <c r="K123" i="36"/>
  <c r="D123" i="36"/>
  <c r="K87" i="36"/>
  <c r="D87" i="36"/>
  <c r="K51" i="36"/>
  <c r="G12" i="36" s="1"/>
  <c r="K157" i="35" l="1"/>
  <c r="K140" i="35"/>
  <c r="K121" i="35"/>
  <c r="K104" i="35"/>
  <c r="K85" i="35"/>
  <c r="K68" i="35"/>
  <c r="K87" i="35" s="1"/>
  <c r="K49" i="35"/>
  <c r="K32" i="35"/>
  <c r="D157" i="35"/>
  <c r="D140" i="35"/>
  <c r="D121" i="35"/>
  <c r="D104" i="35"/>
  <c r="D85" i="35"/>
  <c r="D68" i="35"/>
  <c r="D49" i="35"/>
  <c r="D32" i="35"/>
  <c r="K51" i="35" l="1"/>
  <c r="K123" i="35"/>
  <c r="K159" i="35"/>
  <c r="D123" i="35"/>
  <c r="D87" i="35"/>
  <c r="D51" i="35"/>
  <c r="E12" i="35" s="1"/>
  <c r="D159" i="35"/>
  <c r="G12" i="35" l="1"/>
  <c r="H12" i="35" s="1"/>
</calcChain>
</file>

<file path=xl/sharedStrings.xml><?xml version="1.0" encoding="utf-8"?>
<sst xmlns="http://schemas.openxmlformats.org/spreadsheetml/2006/main" count="582" uniqueCount="104">
  <si>
    <t>(書式7）</t>
    <rPh sb="1" eb="3">
      <t>ショシキ</t>
    </rPh>
    <phoneticPr fontId="2"/>
  </si>
  <si>
    <t>4年間の収支計画表</t>
    <rPh sb="1" eb="3">
      <t>ネンカン</t>
    </rPh>
    <rPh sb="4" eb="6">
      <t>シュウシ</t>
    </rPh>
    <rPh sb="6" eb="8">
      <t>ケイカク</t>
    </rPh>
    <rPh sb="8" eb="9">
      <t>ヒョウ</t>
    </rPh>
    <phoneticPr fontId="2"/>
  </si>
  <si>
    <t>お名前</t>
    <rPh sb="1" eb="3">
      <t>ナマエ</t>
    </rPh>
    <phoneticPr fontId="2"/>
  </si>
  <si>
    <t>東京　太郎</t>
    <rPh sb="0" eb="2">
      <t>トウキョウ</t>
    </rPh>
    <rPh sb="3" eb="5">
      <t>タロウ</t>
    </rPh>
    <phoneticPr fontId="2"/>
  </si>
  <si>
    <t>貯金残高（高校卒業時）</t>
    <rPh sb="0" eb="2">
      <t>チョキン</t>
    </rPh>
    <rPh sb="2" eb="4">
      <t>ザンダカ</t>
    </rPh>
    <rPh sb="5" eb="7">
      <t>コウコウ</t>
    </rPh>
    <rPh sb="7" eb="9">
      <t>ソツギョウ</t>
    </rPh>
    <rPh sb="9" eb="10">
      <t>ジ</t>
    </rPh>
    <phoneticPr fontId="2"/>
  </si>
  <si>
    <t>金額</t>
    <rPh sb="0" eb="2">
      <t>キンガク</t>
    </rPh>
    <phoneticPr fontId="2"/>
  </si>
  <si>
    <t>説明</t>
    <rPh sb="0" eb="2">
      <t>セツメイ</t>
    </rPh>
    <phoneticPr fontId="2"/>
  </si>
  <si>
    <r>
      <t>これまでの</t>
    </r>
    <r>
      <rPr>
        <b/>
        <u/>
        <sz val="11"/>
        <color rgb="FF000000"/>
        <rFont val="メイリオ"/>
        <family val="3"/>
        <charset val="128"/>
      </rPr>
      <t>貯蓄残高</t>
    </r>
    <r>
      <rPr>
        <sz val="11"/>
        <color rgb="FF000000"/>
        <rFont val="メイリオ"/>
        <family val="3"/>
        <charset val="128"/>
      </rPr>
      <t>予定を記入。</t>
    </r>
    <rPh sb="5" eb="7">
      <t>チョチク</t>
    </rPh>
    <rPh sb="7" eb="9">
      <t>ザンダカ</t>
    </rPh>
    <rPh sb="9" eb="11">
      <t>ヨテイ</t>
    </rPh>
    <rPh sb="12" eb="14">
      <t>キニュウ</t>
    </rPh>
    <phoneticPr fontId="2"/>
  </si>
  <si>
    <t>収入　1年目</t>
    <rPh sb="0" eb="2">
      <t>シュウニュウ</t>
    </rPh>
    <rPh sb="4" eb="6">
      <t>ネンメ</t>
    </rPh>
    <phoneticPr fontId="2"/>
  </si>
  <si>
    <r>
      <t>支出　1年目　</t>
    </r>
    <r>
      <rPr>
        <b/>
        <sz val="14"/>
        <color rgb="FFFF0000"/>
        <rFont val="メイリオ"/>
        <family val="3"/>
        <charset val="128"/>
      </rPr>
      <t>※引越し等自立にあたって必要となる費用を含んでください</t>
    </r>
    <rPh sb="4" eb="6">
      <t>ネンメ</t>
    </rPh>
    <rPh sb="8" eb="10">
      <t>ヒッコ</t>
    </rPh>
    <rPh sb="11" eb="12">
      <t>ナド</t>
    </rPh>
    <rPh sb="12" eb="14">
      <t>ジリツ</t>
    </rPh>
    <rPh sb="19" eb="21">
      <t>ヒツヨウ</t>
    </rPh>
    <rPh sb="24" eb="26">
      <t>ヒヨウ</t>
    </rPh>
    <rPh sb="27" eb="28">
      <t>フク</t>
    </rPh>
    <phoneticPr fontId="2"/>
  </si>
  <si>
    <t>年間収入</t>
    <rPh sb="0" eb="2">
      <t>ネンカン</t>
    </rPh>
    <rPh sb="2" eb="4">
      <t>シュウニュウ</t>
    </rPh>
    <phoneticPr fontId="2"/>
  </si>
  <si>
    <t>年間支出</t>
    <rPh sb="0" eb="2">
      <t>ネンカン</t>
    </rPh>
    <rPh sb="2" eb="4">
      <t>シシュツ</t>
    </rPh>
    <phoneticPr fontId="2"/>
  </si>
  <si>
    <t>項目</t>
    <rPh sb="0" eb="2">
      <t>コウモク</t>
    </rPh>
    <phoneticPr fontId="2"/>
  </si>
  <si>
    <t>詳細</t>
    <rPh sb="0" eb="2">
      <t>ショウサイ</t>
    </rPh>
    <phoneticPr fontId="2"/>
  </si>
  <si>
    <t>貸与</t>
    <rPh sb="0" eb="2">
      <t>タイヨ</t>
    </rPh>
    <phoneticPr fontId="2"/>
  </si>
  <si>
    <t>時期</t>
    <rPh sb="0" eb="2">
      <t>ジキ</t>
    </rPh>
    <phoneticPr fontId="2"/>
  </si>
  <si>
    <r>
      <t>メモ　</t>
    </r>
    <r>
      <rPr>
        <b/>
        <sz val="12"/>
        <color rgb="FF000000"/>
        <rFont val="メイリオ"/>
        <family val="3"/>
        <charset val="128"/>
      </rPr>
      <t>※ご自由にお使いください</t>
    </r>
    <rPh sb="5" eb="7">
      <t>ジユウ</t>
    </rPh>
    <rPh sb="9" eb="10">
      <t>ツカ</t>
    </rPh>
    <phoneticPr fontId="2"/>
  </si>
  <si>
    <t>メモ</t>
    <phoneticPr fontId="2"/>
  </si>
  <si>
    <t>奨学金</t>
    <rPh sb="0" eb="3">
      <t>ショウガクキン</t>
    </rPh>
    <phoneticPr fontId="2"/>
  </si>
  <si>
    <t>東京スター銀行奨学金（ボーナス月追加分）</t>
    <rPh sb="0" eb="2">
      <t>トウキョウ</t>
    </rPh>
    <rPh sb="5" eb="7">
      <t>ギンコウ</t>
    </rPh>
    <rPh sb="7" eb="10">
      <t>ショウガクキン</t>
    </rPh>
    <rPh sb="15" eb="16">
      <t>ツキ</t>
    </rPh>
    <rPh sb="16" eb="18">
      <t>ツイカ</t>
    </rPh>
    <rPh sb="18" eb="19">
      <t>ブン</t>
    </rPh>
    <phoneticPr fontId="2"/>
  </si>
  <si>
    <t>7月、12月</t>
    <rPh sb="1" eb="2">
      <t>ガツ</t>
    </rPh>
    <rPh sb="5" eb="6">
      <t>ガツ</t>
    </rPh>
    <phoneticPr fontId="2"/>
  </si>
  <si>
    <t>ボーナス月の追加分。</t>
  </si>
  <si>
    <t>学費（入学金を含む）</t>
    <rPh sb="3" eb="6">
      <t>ニュウガクキン</t>
    </rPh>
    <rPh sb="7" eb="8">
      <t>フク</t>
    </rPh>
    <phoneticPr fontId="2"/>
  </si>
  <si>
    <t>年に数回の支出を記入。</t>
    <phoneticPr fontId="2"/>
  </si>
  <si>
    <t>修学支援新制度　授業料減免</t>
    <rPh sb="0" eb="2">
      <t xml:space="preserve">シュウガク </t>
    </rPh>
    <rPh sb="2" eb="4">
      <t xml:space="preserve">シエン </t>
    </rPh>
    <rPh sb="4" eb="7">
      <t xml:space="preserve">シンセイド </t>
    </rPh>
    <rPh sb="8" eb="11">
      <t xml:space="preserve">ジュギョウリョウ </t>
    </rPh>
    <rPh sb="11" eb="13">
      <t xml:space="preserve">ゲンメン </t>
    </rPh>
    <phoneticPr fontId="2"/>
  </si>
  <si>
    <t>4月、5月</t>
  </si>
  <si>
    <t>一時金や年毎月ではない奨学金・支度金・祝い金の年間でもらえる金額を記入。</t>
    <phoneticPr fontId="2"/>
  </si>
  <si>
    <t>教材費・その他学校関係</t>
    <rPh sb="6" eb="7">
      <t>ホカ</t>
    </rPh>
    <rPh sb="7" eb="9">
      <t>ガッコウ</t>
    </rPh>
    <rPh sb="9" eb="11">
      <t>カンケイ</t>
    </rPh>
    <phoneticPr fontId="2"/>
  </si>
  <si>
    <t>4月、10月</t>
  </si>
  <si>
    <t>修学支援新制度　入学金減免</t>
    <rPh sb="0" eb="1">
      <t xml:space="preserve">シュウガク </t>
    </rPh>
    <rPh sb="2" eb="3">
      <t xml:space="preserve">シエン </t>
    </rPh>
    <rPh sb="4" eb="5">
      <t xml:space="preserve">シンセイド </t>
    </rPh>
    <rPh sb="8" eb="11">
      <t xml:space="preserve">ニュウガクキン </t>
    </rPh>
    <rPh sb="11" eb="13">
      <t xml:space="preserve">ゲンメン </t>
    </rPh>
    <phoneticPr fontId="2"/>
  </si>
  <si>
    <t>定期券・その他交通費</t>
    <rPh sb="0" eb="3">
      <t>テイキケン</t>
    </rPh>
    <phoneticPr fontId="2"/>
  </si>
  <si>
    <t>奨学金</t>
    <rPh sb="0" eb="3">
      <t xml:space="preserve">ショウガクキン </t>
    </rPh>
    <phoneticPr fontId="2"/>
  </si>
  <si>
    <t>大学進学等自立生活支度金（特別基準/国）</t>
    <rPh sb="0" eb="5">
      <t xml:space="preserve">ダイガクシンガクトウ </t>
    </rPh>
    <rPh sb="5" eb="9">
      <t xml:space="preserve">ジリツセイカツ </t>
    </rPh>
    <rPh sb="9" eb="12">
      <t xml:space="preserve">シタクキン </t>
    </rPh>
    <rPh sb="13" eb="15">
      <t xml:space="preserve">トクベツ </t>
    </rPh>
    <rPh sb="15" eb="17">
      <t xml:space="preserve">キジュン </t>
    </rPh>
    <rPh sb="18" eb="19">
      <t xml:space="preserve">クニ </t>
    </rPh>
    <phoneticPr fontId="2"/>
  </si>
  <si>
    <t>4月</t>
  </si>
  <si>
    <t>国民健康保険</t>
    <rPh sb="0" eb="2">
      <t>コクミン</t>
    </rPh>
    <rPh sb="2" eb="4">
      <t>ケンコウ</t>
    </rPh>
    <rPh sb="4" eb="6">
      <t>ホケン</t>
    </rPh>
    <phoneticPr fontId="2"/>
  </si>
  <si>
    <t>大学進学等自立支援支度金（一般/区）</t>
    <rPh sb="0" eb="1">
      <t xml:space="preserve">ダイガク </t>
    </rPh>
    <rPh sb="2" eb="3">
      <t xml:space="preserve">シンガクトウ </t>
    </rPh>
    <rPh sb="5" eb="6">
      <t xml:space="preserve">ジリツシエン </t>
    </rPh>
    <rPh sb="9" eb="12">
      <t xml:space="preserve">シタクキン </t>
    </rPh>
    <rPh sb="13" eb="15">
      <t xml:space="preserve">イッパン </t>
    </rPh>
    <rPh sb="16" eb="17">
      <t xml:space="preserve">ク </t>
    </rPh>
    <phoneticPr fontId="2"/>
  </si>
  <si>
    <t>家具・家電</t>
    <rPh sb="0" eb="2">
      <t>カグ</t>
    </rPh>
    <phoneticPr fontId="2"/>
  </si>
  <si>
    <t>3月</t>
  </si>
  <si>
    <t>●●基金（卒業まで・給付）</t>
    <rPh sb="2" eb="4">
      <t xml:space="preserve">キキン </t>
    </rPh>
    <rPh sb="5" eb="7">
      <t xml:space="preserve">ソツギョウ </t>
    </rPh>
    <rPh sb="10" eb="12">
      <t xml:space="preserve">キュウフ </t>
    </rPh>
    <phoneticPr fontId="2"/>
  </si>
  <si>
    <t>奨学金</t>
    <rPh sb="0" eb="1">
      <t xml:space="preserve">ショウガクキン </t>
    </rPh>
    <phoneticPr fontId="2"/>
  </si>
  <si>
    <t>●●財団　一時金</t>
    <rPh sb="2" eb="4">
      <t xml:space="preserve">ザイダン </t>
    </rPh>
    <rPh sb="5" eb="8">
      <t xml:space="preserve">イチジキン </t>
    </rPh>
    <phoneticPr fontId="2"/>
  </si>
  <si>
    <t>児童手当</t>
    <rPh sb="0" eb="2">
      <t>ジドウ</t>
    </rPh>
    <rPh sb="2" eb="4">
      <t xml:space="preserve">テアテ </t>
    </rPh>
    <phoneticPr fontId="2"/>
  </si>
  <si>
    <t>お祝い金</t>
  </si>
  <si>
    <t>●●県お祝い金</t>
    <rPh sb="1" eb="2">
      <t>●</t>
    </rPh>
    <rPh sb="2" eb="3">
      <t xml:space="preserve">ケン </t>
    </rPh>
    <phoneticPr fontId="2"/>
  </si>
  <si>
    <t>支援金</t>
    <rPh sb="0" eb="3">
      <t>シエンキン</t>
    </rPh>
    <phoneticPr fontId="2"/>
  </si>
  <si>
    <t>〇〇市生活支援金</t>
    <rPh sb="2" eb="3">
      <t>シ</t>
    </rPh>
    <rPh sb="3" eb="5">
      <t>セイカツ</t>
    </rPh>
    <rPh sb="5" eb="7">
      <t>シエン</t>
    </rPh>
    <rPh sb="7" eb="8">
      <t>キン</t>
    </rPh>
    <phoneticPr fontId="2"/>
  </si>
  <si>
    <t>5月</t>
  </si>
  <si>
    <t>合計</t>
    <rPh sb="0" eb="2">
      <t>ゴウケイ</t>
    </rPh>
    <phoneticPr fontId="2"/>
  </si>
  <si>
    <t>月間収入</t>
    <rPh sb="0" eb="2">
      <t>ゲッカン</t>
    </rPh>
    <rPh sb="2" eb="4">
      <t>シュウニュウ</t>
    </rPh>
    <phoneticPr fontId="2"/>
  </si>
  <si>
    <t>月間支出</t>
    <rPh sb="0" eb="2">
      <t>ゲッカン</t>
    </rPh>
    <rPh sb="2" eb="4">
      <t>シシュツ</t>
    </rPh>
    <phoneticPr fontId="2"/>
  </si>
  <si>
    <t>アルバイト</t>
  </si>
  <si>
    <t>コンビニ</t>
  </si>
  <si>
    <t>家賃</t>
    <rPh sb="0" eb="2">
      <t>ヤチン</t>
    </rPh>
    <phoneticPr fontId="2"/>
  </si>
  <si>
    <t>毎月払いの支払いを記入。</t>
    <rPh sb="0" eb="2">
      <t>マイツキ</t>
    </rPh>
    <rPh sb="2" eb="3">
      <t>バラ</t>
    </rPh>
    <rPh sb="5" eb="7">
      <t>シハラ</t>
    </rPh>
    <rPh sb="9" eb="11">
      <t>キニュウ</t>
    </rPh>
    <phoneticPr fontId="2"/>
  </si>
  <si>
    <t>スーパー</t>
  </si>
  <si>
    <t>食費</t>
    <rPh sb="0" eb="2">
      <t>ショクヒ</t>
    </rPh>
    <phoneticPr fontId="2"/>
  </si>
  <si>
    <t>日用品費</t>
  </si>
  <si>
    <t>奨学金</t>
  </si>
  <si>
    <t>東京スター銀行スター銀行奨学金</t>
    <rPh sb="0" eb="7">
      <t>トウキョウ</t>
    </rPh>
    <rPh sb="10" eb="12">
      <t>ギンコウ</t>
    </rPh>
    <rPh sb="12" eb="15">
      <t>ショウガクキン</t>
    </rPh>
    <phoneticPr fontId="2"/>
  </si>
  <si>
    <t>毎月払いの奨学金を記入。</t>
    <rPh sb="0" eb="2">
      <t>マイツキ</t>
    </rPh>
    <rPh sb="2" eb="3">
      <t>バラ</t>
    </rPh>
    <rPh sb="5" eb="8">
      <t>ショウガクキン</t>
    </rPh>
    <rPh sb="9" eb="11">
      <t>キニュウ</t>
    </rPh>
    <phoneticPr fontId="2"/>
  </si>
  <si>
    <t>水道光熱費</t>
  </si>
  <si>
    <t>日本学生支援機構(給付型）</t>
    <rPh sb="0" eb="2">
      <t>ニホン</t>
    </rPh>
    <rPh sb="2" eb="4">
      <t>ガクセイ</t>
    </rPh>
    <rPh sb="4" eb="6">
      <t>シエン</t>
    </rPh>
    <rPh sb="6" eb="8">
      <t>キコウ</t>
    </rPh>
    <rPh sb="9" eb="11">
      <t xml:space="preserve">キュウフ </t>
    </rPh>
    <rPh sb="11" eb="12">
      <t xml:space="preserve">ガタ </t>
    </rPh>
    <phoneticPr fontId="2"/>
  </si>
  <si>
    <t>通信費</t>
  </si>
  <si>
    <t>●●基金（貸与型）</t>
    <rPh sb="2" eb="4">
      <t xml:space="preserve">キキン </t>
    </rPh>
    <rPh sb="5" eb="7">
      <t>タイヨ</t>
    </rPh>
    <rPh sb="7" eb="8">
      <t>カタ</t>
    </rPh>
    <phoneticPr fontId="2"/>
  </si>
  <si>
    <t>●</t>
  </si>
  <si>
    <t>被服費</t>
    <rPh sb="0" eb="3">
      <t>ヒフクヒ</t>
    </rPh>
    <phoneticPr fontId="2"/>
  </si>
  <si>
    <t>交際費・趣味・娯楽</t>
  </si>
  <si>
    <t>支援金</t>
    <rPh sb="0" eb="3">
      <t xml:space="preserve">シエンキン </t>
    </rPh>
    <phoneticPr fontId="2"/>
  </si>
  <si>
    <t>施設等の支える会</t>
    <rPh sb="0" eb="3">
      <t xml:space="preserve">シセツトウ </t>
    </rPh>
    <rPh sb="7" eb="8">
      <t xml:space="preserve">カイ </t>
    </rPh>
    <phoneticPr fontId="2"/>
  </si>
  <si>
    <t>医療費</t>
    <rPh sb="0" eb="3">
      <t>イリョウヒ</t>
    </rPh>
    <phoneticPr fontId="2"/>
  </si>
  <si>
    <t>臨時支出</t>
    <rPh sb="0" eb="2">
      <t>リンジ</t>
    </rPh>
    <rPh sb="2" eb="4">
      <t>シシュツ</t>
    </rPh>
    <phoneticPr fontId="2"/>
  </si>
  <si>
    <t>先取貯金</t>
    <rPh sb="0" eb="2">
      <t>サキドリ</t>
    </rPh>
    <rPh sb="2" eb="4">
      <t>チョキン</t>
    </rPh>
    <phoneticPr fontId="2"/>
  </si>
  <si>
    <t>1年間の収入合計</t>
    <rPh sb="1" eb="3">
      <t>ネンカン</t>
    </rPh>
    <rPh sb="4" eb="6">
      <t>シュウニュウ</t>
    </rPh>
    <rPh sb="6" eb="8">
      <t>ゴウケイ</t>
    </rPh>
    <phoneticPr fontId="2"/>
  </si>
  <si>
    <t>1年間の支出合計</t>
    <rPh sb="1" eb="3">
      <t>ネンカン</t>
    </rPh>
    <rPh sb="4" eb="6">
      <t>シシュツ</t>
    </rPh>
    <rPh sb="6" eb="8">
      <t>ゴウケイ</t>
    </rPh>
    <phoneticPr fontId="2"/>
  </si>
  <si>
    <t>収入　2年目</t>
    <rPh sb="0" eb="2">
      <t>シュウニュウ</t>
    </rPh>
    <rPh sb="4" eb="6">
      <t>ネンメ</t>
    </rPh>
    <phoneticPr fontId="2"/>
  </si>
  <si>
    <t>支出　2年目</t>
    <rPh sb="4" eb="6">
      <t>ネンメ</t>
    </rPh>
    <phoneticPr fontId="2"/>
  </si>
  <si>
    <t>学費</t>
  </si>
  <si>
    <t>4月、10月</t>
    <phoneticPr fontId="2"/>
  </si>
  <si>
    <t>●●基金（進級時）</t>
    <rPh sb="2" eb="4">
      <t xml:space="preserve">キキン </t>
    </rPh>
    <rPh sb="5" eb="7">
      <t xml:space="preserve">シンキュウ </t>
    </rPh>
    <rPh sb="7" eb="8">
      <t xml:space="preserve">ジ </t>
    </rPh>
    <phoneticPr fontId="2"/>
  </si>
  <si>
    <t>家賃更新</t>
    <rPh sb="0" eb="2">
      <t>ヤチン</t>
    </rPh>
    <rPh sb="2" eb="4">
      <t>コウシン</t>
    </rPh>
    <phoneticPr fontId="2"/>
  </si>
  <si>
    <t>アルバイト</t>
    <phoneticPr fontId="2"/>
  </si>
  <si>
    <t>コンビニ</t>
    <phoneticPr fontId="2"/>
  </si>
  <si>
    <t>スーパー</t>
    <phoneticPr fontId="2"/>
  </si>
  <si>
    <t>奨学金</t>
    <phoneticPr fontId="2"/>
  </si>
  <si>
    <t>収入　3年目</t>
    <rPh sb="0" eb="2">
      <t>シュウニュウ</t>
    </rPh>
    <rPh sb="4" eb="6">
      <t>ネンメ</t>
    </rPh>
    <phoneticPr fontId="2"/>
  </si>
  <si>
    <t>支出　3年目</t>
    <rPh sb="4" eb="6">
      <t>ネンメ</t>
    </rPh>
    <phoneticPr fontId="2"/>
  </si>
  <si>
    <t>4月、5月</t>
    <phoneticPr fontId="2"/>
  </si>
  <si>
    <t>4月</t>
    <phoneticPr fontId="2"/>
  </si>
  <si>
    <t>就職活動費</t>
    <rPh sb="0" eb="2">
      <t>シュウショク</t>
    </rPh>
    <rPh sb="2" eb="4">
      <t>カツドウ</t>
    </rPh>
    <rPh sb="4" eb="5">
      <t>ヒ</t>
    </rPh>
    <phoneticPr fontId="2"/>
  </si>
  <si>
    <t>スーツ、靴、交通費等</t>
    <phoneticPr fontId="2"/>
  </si>
  <si>
    <t>収入　4年目</t>
    <rPh sb="0" eb="2">
      <t>シュウニュウ</t>
    </rPh>
    <rPh sb="4" eb="6">
      <t>ネンメ</t>
    </rPh>
    <phoneticPr fontId="2"/>
  </si>
  <si>
    <t>支出　4年目</t>
    <rPh sb="4" eb="6">
      <t>ネンメ</t>
    </rPh>
    <phoneticPr fontId="2"/>
  </si>
  <si>
    <t>※7月追加分3万円＋12月追加分3万円=合計6万円</t>
    <phoneticPr fontId="2"/>
  </si>
  <si>
    <t>減免でマイナスされている金額の場合はメモ欄に記載</t>
    <phoneticPr fontId="2"/>
  </si>
  <si>
    <t>日本学生支援機構（給付型）</t>
    <rPh sb="0" eb="2">
      <t>ニホン</t>
    </rPh>
    <rPh sb="2" eb="4">
      <t>ガクセイ</t>
    </rPh>
    <rPh sb="4" eb="6">
      <t>シエン</t>
    </rPh>
    <rPh sb="6" eb="8">
      <t>キコウ</t>
    </rPh>
    <rPh sb="9" eb="12">
      <t>キュウフガタ</t>
    </rPh>
    <phoneticPr fontId="2"/>
  </si>
  <si>
    <t>通信費</t>
    <phoneticPr fontId="2"/>
  </si>
  <si>
    <t>日本学生支援機構（貸与型）</t>
    <rPh sb="0" eb="2">
      <t>ニホン</t>
    </rPh>
    <rPh sb="2" eb="4">
      <t>ガクセイ</t>
    </rPh>
    <rPh sb="4" eb="6">
      <t>シエン</t>
    </rPh>
    <rPh sb="6" eb="8">
      <t>キコウ</t>
    </rPh>
    <rPh sb="9" eb="11">
      <t>タイヨ</t>
    </rPh>
    <rPh sb="11" eb="12">
      <t>カタ</t>
    </rPh>
    <phoneticPr fontId="2"/>
  </si>
  <si>
    <t>学費</t>
    <phoneticPr fontId="2"/>
  </si>
  <si>
    <t>収支結果</t>
    <rPh sb="0" eb="2">
      <t>シュウシ</t>
    </rPh>
    <rPh sb="2" eb="4">
      <t>ケッカ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</si>
  <si>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</si>
  <si>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</si>
  <si>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残高（貯蓄）</t>
    <rPh sb="0" eb="2">
      <t>ザンダカ</t>
    </rPh>
    <rPh sb="3" eb="5">
      <t>チョチク</t>
    </rPh>
    <phoneticPr fontId="2"/>
  </si>
  <si>
    <t>卒業後返す金額</t>
    <rPh sb="0" eb="3">
      <t>ソツギョウゴ</t>
    </rPh>
    <rPh sb="3" eb="4">
      <t>カエ</t>
    </rPh>
    <rPh sb="5" eb="7">
      <t>キンガク</t>
    </rPh>
    <phoneticPr fontId="2"/>
  </si>
  <si>
    <t>予定</t>
    <rPh sb="0" eb="2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</si>
</sst>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color rgb="FF000000"/>
      <name val="梅PゴシックS4"/>
      <family val="2"/>
    </font>
    <font>
      <sz val="11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梅PゴシックS4"/>
      <family val="2"/>
    </font>
    <font>
      <sz val="11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22"/>
      <color rgb="FF0070C0"/>
      <name val="メイリオ"/>
      <family val="3"/>
      <charset val="128"/>
    </font>
    <font>
      <b/>
      <sz val="22"/>
      <color rgb="FFFF0000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b/>
      <u/>
      <sz val="11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8"/>
      <color rgb="FF00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2"/>
      <color rgb="FF00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rgb="FFFF0000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2"/>
      <color rgb="FFFF0000"/>
      <name val="メイリオ"/>
      <family val="3"/>
      <charset val="128"/>
    </font>
    <font>
      <b/>
      <sz val="24"/>
      <color theme="9" tint="-0.249977111117893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9">
    <xf numFmtId="0" fontId="0" fillId="0" borderId="0" xfId="0">
      <alignment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6" fontId="16" fillId="3" borderId="26" xfId="2" applyFont="1" applyFill="1" applyBorder="1" applyAlignment="1" applyProtection="1">
      <alignment vertical="center"/>
      <protection locked="0"/>
    </xf>
    <xf numFmtId="6" fontId="16" fillId="3" borderId="27" xfId="2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alignment vertical="center"/>
      <protection locked="0"/>
    </xf>
    <xf numFmtId="6" fontId="9" fillId="3" borderId="24" xfId="2" applyFont="1" applyFill="1" applyBorder="1" applyAlignment="1" applyProtection="1">
      <alignment horizontal="right" vertical="center"/>
      <protection locked="0"/>
    </xf>
    <xf numFmtId="6" fontId="9" fillId="3" borderId="20" xfId="2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left" vertical="center"/>
      <protection locked="0"/>
    </xf>
    <xf numFmtId="6" fontId="16" fillId="3" borderId="20" xfId="2" applyFont="1" applyFill="1" applyBorder="1" applyAlignment="1" applyProtection="1">
      <alignment vertical="center"/>
      <protection locked="0"/>
    </xf>
    <xf numFmtId="6" fontId="16" fillId="3" borderId="24" xfId="2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6" fontId="16" fillId="3" borderId="21" xfId="2" applyFont="1" applyFill="1" applyBorder="1" applyAlignment="1" applyProtection="1">
      <alignment vertical="center"/>
      <protection locked="0"/>
    </xf>
    <xf numFmtId="6" fontId="16" fillId="3" borderId="23" xfId="2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Protection="1">
      <alignment vertical="center"/>
      <protection locked="0"/>
    </xf>
    <xf numFmtId="6" fontId="9" fillId="3" borderId="23" xfId="2" applyFont="1" applyFill="1" applyBorder="1" applyAlignment="1" applyProtection="1">
      <alignment horizontal="right" vertical="center"/>
      <protection locked="0"/>
    </xf>
    <xf numFmtId="6" fontId="9" fillId="3" borderId="21" xfId="2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11" fillId="3" borderId="16" xfId="0" applyFont="1" applyFill="1" applyBorder="1" applyAlignment="1" applyProtection="1">
      <alignment horizontal="left" vertical="center"/>
      <protection locked="0"/>
    </xf>
    <xf numFmtId="6" fontId="9" fillId="3" borderId="20" xfId="2" applyFont="1" applyFill="1" applyBorder="1" applyAlignment="1" applyProtection="1">
      <alignment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6" fontId="9" fillId="3" borderId="21" xfId="2" applyFont="1" applyFill="1" applyBorder="1" applyAlignment="1" applyProtection="1">
      <alignment vertical="center"/>
      <protection locked="0"/>
    </xf>
    <xf numFmtId="6" fontId="8" fillId="8" borderId="23" xfId="2" applyFont="1" applyFill="1" applyBorder="1" applyAlignment="1" applyProtection="1">
      <alignment horizontal="right" vertical="center"/>
      <protection locked="0"/>
    </xf>
    <xf numFmtId="6" fontId="9" fillId="3" borderId="24" xfId="2" applyFont="1" applyFill="1" applyBorder="1" applyAlignment="1" applyProtection="1">
      <alignment horizontal="center" vertical="center"/>
      <protection locked="0"/>
    </xf>
    <xf numFmtId="6" fontId="9" fillId="3" borderId="23" xfId="2" applyFont="1" applyFill="1" applyBorder="1" applyAlignment="1" applyProtection="1">
      <alignment horizontal="center" vertical="center"/>
      <protection locked="0"/>
    </xf>
    <xf numFmtId="6" fontId="18" fillId="7" borderId="2" xfId="2" applyFont="1" applyFill="1" applyBorder="1" applyAlignment="1" applyProtection="1">
      <alignment vertical="center"/>
    </xf>
    <xf numFmtId="6" fontId="18" fillId="7" borderId="2" xfId="2" applyFont="1" applyFill="1" applyBorder="1" applyAlignment="1" applyProtection="1">
      <alignment horizontal="right" vertical="center"/>
    </xf>
    <xf numFmtId="6" fontId="18" fillId="7" borderId="10" xfId="0" applyNumberFormat="1" applyFont="1" applyFill="1" applyBorder="1">
      <alignment vertical="center"/>
    </xf>
    <xf numFmtId="0" fontId="5" fillId="3" borderId="2" xfId="0" applyFont="1" applyFill="1" applyBorder="1" applyProtection="1">
      <alignment vertical="center"/>
      <protection locked="0"/>
    </xf>
    <xf numFmtId="6" fontId="23" fillId="3" borderId="27" xfId="2" applyFont="1" applyFill="1" applyBorder="1" applyAlignment="1" applyProtection="1">
      <alignment horizontal="center" vertical="center"/>
      <protection locked="0"/>
    </xf>
    <xf numFmtId="6" fontId="23" fillId="3" borderId="24" xfId="2" applyFont="1" applyFill="1" applyBorder="1" applyAlignment="1" applyProtection="1">
      <alignment horizontal="right" vertical="center"/>
      <protection locked="0"/>
    </xf>
    <xf numFmtId="6" fontId="23" fillId="3" borderId="20" xfId="2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left" vertical="center"/>
      <protection locked="0"/>
    </xf>
    <xf numFmtId="6" fontId="23" fillId="3" borderId="20" xfId="2" applyFont="1" applyFill="1" applyBorder="1" applyAlignment="1" applyProtection="1">
      <alignment vertical="center"/>
      <protection locked="0"/>
    </xf>
    <xf numFmtId="6" fontId="23" fillId="3" borderId="24" xfId="2" applyFont="1" applyFill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6" fontId="13" fillId="8" borderId="23" xfId="2" applyFont="1" applyFill="1" applyBorder="1" applyAlignment="1" applyProtection="1">
      <alignment horizontal="right" vertical="center"/>
      <protection locked="0"/>
    </xf>
    <xf numFmtId="6" fontId="21" fillId="3" borderId="24" xfId="2" applyFont="1" applyFill="1" applyBorder="1" applyAlignment="1" applyProtection="1">
      <alignment horizontal="right" vertical="center"/>
      <protection locked="0"/>
    </xf>
    <xf numFmtId="0" fontId="22" fillId="3" borderId="1" xfId="0" applyFont="1" applyFill="1" applyBorder="1" applyAlignment="1" applyProtection="1">
      <alignment horizontal="left" vertical="center"/>
      <protection locked="0"/>
    </xf>
    <xf numFmtId="6" fontId="23" fillId="3" borderId="24" xfId="2" applyFont="1" applyFill="1" applyBorder="1" applyAlignment="1" applyProtection="1">
      <alignment vertical="center"/>
      <protection locked="0"/>
    </xf>
    <xf numFmtId="6" fontId="23" fillId="3" borderId="29" xfId="2" applyFont="1" applyFill="1" applyBorder="1" applyAlignment="1" applyProtection="1">
      <alignment vertical="center"/>
      <protection locked="0"/>
    </xf>
    <xf numFmtId="6" fontId="18" fillId="0" borderId="0" xfId="0" applyNumberFormat="1" applyFont="1">
      <alignment vertical="center"/>
    </xf>
    <xf numFmtId="6" fontId="18" fillId="0" borderId="0" xfId="2" applyFont="1" applyFill="1" applyBorder="1" applyAlignment="1" applyProtection="1">
      <alignment vertical="center"/>
    </xf>
    <xf numFmtId="6" fontId="18" fillId="0" borderId="0" xfId="3" applyNumberFormat="1" applyFont="1" applyAlignment="1">
      <alignment vertical="center" shrinkToFit="1"/>
    </xf>
    <xf numFmtId="6" fontId="18" fillId="7" borderId="10" xfId="2" applyFont="1" applyFill="1" applyBorder="1" applyAlignment="1" applyProtection="1">
      <alignment vertical="center"/>
    </xf>
    <xf numFmtId="6" fontId="15" fillId="4" borderId="15" xfId="2" applyFont="1" applyFill="1" applyBorder="1" applyAlignment="1" applyProtection="1">
      <alignment horizontal="left" vertical="center"/>
      <protection locked="0"/>
    </xf>
    <xf numFmtId="6" fontId="15" fillId="4" borderId="16" xfId="2" applyFont="1" applyFill="1" applyBorder="1" applyAlignment="1" applyProtection="1">
      <alignment horizontal="left" vertical="center"/>
      <protection locked="0"/>
    </xf>
    <xf numFmtId="6" fontId="15" fillId="0" borderId="15" xfId="2" applyFont="1" applyFill="1" applyBorder="1" applyAlignment="1" applyProtection="1">
      <alignment horizontal="left" vertical="center"/>
      <protection locked="0"/>
    </xf>
    <xf numFmtId="6" fontId="15" fillId="0" borderId="16" xfId="2" applyFont="1" applyFill="1" applyBorder="1" applyAlignment="1" applyProtection="1">
      <alignment horizontal="left" vertical="center"/>
      <protection locked="0"/>
    </xf>
    <xf numFmtId="6" fontId="15" fillId="4" borderId="20" xfId="2" applyFont="1" applyFill="1" applyBorder="1" applyAlignment="1" applyProtection="1">
      <alignment horizontal="left" vertical="center"/>
      <protection locked="0"/>
    </xf>
    <xf numFmtId="6" fontId="15" fillId="4" borderId="15" xfId="2" applyFont="1" applyFill="1" applyBorder="1" applyAlignment="1" applyProtection="1">
      <alignment vertical="center"/>
      <protection locked="0"/>
    </xf>
    <xf numFmtId="6" fontId="15" fillId="4" borderId="20" xfId="2" applyFont="1" applyFill="1" applyBorder="1" applyAlignment="1" applyProtection="1">
      <alignment vertical="center"/>
      <protection locked="0"/>
    </xf>
    <xf numFmtId="6" fontId="15" fillId="4" borderId="16" xfId="2" applyFont="1" applyFill="1" applyBorder="1" applyAlignment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6" fontId="18" fillId="7" borderId="2" xfId="0" applyNumberFormat="1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6" fontId="15" fillId="0" borderId="0" xfId="2" applyFont="1" applyFill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6" fontId="9" fillId="0" borderId="0" xfId="2" applyFont="1" applyFill="1" applyBorder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6" fontId="9" fillId="0" borderId="0" xfId="2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6" fontId="15" fillId="0" borderId="0" xfId="2" applyFont="1" applyFill="1" applyBorder="1" applyAlignment="1" applyProtection="1"/>
    <xf numFmtId="6" fontId="9" fillId="0" borderId="0" xfId="2" applyFont="1" applyFill="1" applyBorder="1" applyAlignment="1" applyProtection="1">
      <alignment horizontal="center"/>
    </xf>
    <xf numFmtId="0" fontId="4" fillId="0" borderId="0" xfId="0" applyFont="1" applyAlignment="1"/>
    <xf numFmtId="0" fontId="9" fillId="0" borderId="0" xfId="0" applyFont="1" applyAlignment="1"/>
    <xf numFmtId="6" fontId="9" fillId="0" borderId="0" xfId="2" applyFont="1" applyFill="1" applyBorder="1" applyAlignment="1" applyProtection="1"/>
    <xf numFmtId="0" fontId="9" fillId="2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6" fontId="9" fillId="4" borderId="0" xfId="2" applyFont="1" applyFill="1" applyBorder="1" applyAlignment="1" applyProtection="1">
      <alignment horizontal="center" vertical="center"/>
    </xf>
    <xf numFmtId="0" fontId="4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11" fillId="0" borderId="0" xfId="0" applyFont="1" applyAlignment="1">
      <alignment horizontal="left"/>
    </xf>
    <xf numFmtId="6" fontId="9" fillId="0" borderId="0" xfId="2" applyFont="1" applyFill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6" fontId="5" fillId="0" borderId="0" xfId="2" applyFont="1" applyFill="1" applyBorder="1" applyAlignment="1" applyProtection="1">
      <alignment horizontal="right" vertical="center"/>
    </xf>
    <xf numFmtId="6" fontId="5" fillId="0" borderId="0" xfId="2" applyFont="1" applyBorder="1" applyAlignme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6" fontId="12" fillId="0" borderId="0" xfId="2" applyFont="1" applyBorder="1" applyAlignment="1" applyProtection="1">
      <alignment vertical="center"/>
    </xf>
    <xf numFmtId="6" fontId="9" fillId="3" borderId="27" xfId="2" applyFont="1" applyFill="1" applyBorder="1" applyAlignment="1" applyProtection="1">
      <alignment horizontal="righ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6" fontId="9" fillId="3" borderId="26" xfId="2" applyFont="1" applyFill="1" applyBorder="1" applyAlignment="1" applyProtection="1">
      <alignment vertical="center"/>
      <protection locked="0"/>
    </xf>
    <xf numFmtId="6" fontId="9" fillId="3" borderId="27" xfId="2" applyFont="1" applyFill="1" applyBorder="1" applyAlignment="1" applyProtection="1">
      <alignment horizontal="center" vertical="center"/>
      <protection locked="0"/>
    </xf>
    <xf numFmtId="6" fontId="9" fillId="3" borderId="26" xfId="2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alignment vertical="center"/>
      <protection locked="0"/>
    </xf>
    <xf numFmtId="6" fontId="9" fillId="3" borderId="15" xfId="2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>
      <alignment horizontal="center" vertical="center"/>
    </xf>
    <xf numFmtId="6" fontId="9" fillId="3" borderId="22" xfId="2" applyFont="1" applyFill="1" applyBorder="1" applyAlignment="1" applyProtection="1">
      <alignment horizontal="right" vertical="center"/>
      <protection locked="0"/>
    </xf>
    <xf numFmtId="6" fontId="9" fillId="3" borderId="9" xfId="2" applyFont="1" applyFill="1" applyBorder="1" applyAlignment="1" applyProtection="1">
      <alignment horizontal="right" vertical="center"/>
      <protection locked="0"/>
    </xf>
    <xf numFmtId="6" fontId="9" fillId="3" borderId="29" xfId="2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23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6" fontId="16" fillId="3" borderId="10" xfId="2" applyFont="1" applyFill="1" applyBorder="1" applyAlignment="1" applyProtection="1">
      <alignment vertical="center"/>
      <protection locked="0"/>
    </xf>
    <xf numFmtId="0" fontId="24" fillId="3" borderId="16" xfId="0" applyFont="1" applyFill="1" applyBorder="1" applyAlignment="1" applyProtection="1">
      <alignment horizontal="left" vertical="center"/>
      <protection locked="0"/>
    </xf>
    <xf numFmtId="6" fontId="21" fillId="3" borderId="26" xfId="2" applyFont="1" applyFill="1" applyBorder="1" applyAlignment="1" applyProtection="1">
      <alignment vertical="center"/>
      <protection locked="0"/>
    </xf>
    <xf numFmtId="6" fontId="21" fillId="3" borderId="27" xfId="2" applyFont="1" applyFill="1" applyBorder="1" applyAlignment="1" applyProtection="1">
      <alignment horizontal="center" vertical="center"/>
      <protection locked="0"/>
    </xf>
    <xf numFmtId="6" fontId="21" fillId="3" borderId="20" xfId="2" applyFont="1" applyFill="1" applyBorder="1" applyAlignment="1" applyProtection="1">
      <alignment vertical="center"/>
      <protection locked="0"/>
    </xf>
    <xf numFmtId="6" fontId="21" fillId="3" borderId="24" xfId="2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 applyProtection="1">
      <alignment horizontal="left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6" fontId="21" fillId="3" borderId="27" xfId="2" applyFont="1" applyFill="1" applyBorder="1" applyAlignment="1" applyProtection="1">
      <alignment horizontal="right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4" fillId="3" borderId="18" xfId="0" applyFont="1" applyFill="1" applyBorder="1" applyAlignment="1" applyProtection="1">
      <alignment horizontal="left" vertical="center"/>
      <protection locked="0"/>
    </xf>
    <xf numFmtId="6" fontId="21" fillId="3" borderId="21" xfId="2" applyFont="1" applyFill="1" applyBorder="1" applyAlignment="1" applyProtection="1">
      <alignment vertical="center"/>
      <protection locked="0"/>
    </xf>
    <xf numFmtId="6" fontId="21" fillId="3" borderId="23" xfId="2" applyFont="1" applyFill="1" applyBorder="1" applyAlignment="1" applyProtection="1">
      <alignment horizontal="center" vertical="center"/>
      <protection locked="0"/>
    </xf>
    <xf numFmtId="6" fontId="21" fillId="3" borderId="26" xfId="2" applyFont="1" applyFill="1" applyBorder="1" applyAlignment="1" applyProtection="1">
      <alignment horizontal="center" vertical="center"/>
      <protection locked="0"/>
    </xf>
    <xf numFmtId="6" fontId="21" fillId="3" borderId="20" xfId="2" applyFont="1" applyFill="1" applyBorder="1" applyAlignment="1" applyProtection="1">
      <alignment horizontal="center" vertical="center"/>
      <protection locked="0"/>
    </xf>
    <xf numFmtId="6" fontId="21" fillId="3" borderId="23" xfId="2" applyFont="1" applyFill="1" applyBorder="1" applyAlignment="1" applyProtection="1">
      <alignment horizontal="right" vertical="center"/>
      <protection locked="0"/>
    </xf>
    <xf numFmtId="6" fontId="21" fillId="3" borderId="21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6" fontId="9" fillId="0" borderId="0" xfId="2" applyFont="1" applyFill="1" applyBorder="1" applyAlignment="1" applyProtection="1">
      <alignment horizontal="center" vertical="center" shrinkToFit="1"/>
    </xf>
    <xf numFmtId="6" fontId="9" fillId="0" borderId="0" xfId="2" applyFont="1" applyFill="1" applyBorder="1" applyAlignment="1" applyProtection="1">
      <alignment horizontal="center" shrinkToFit="1"/>
    </xf>
    <xf numFmtId="6" fontId="9" fillId="4" borderId="0" xfId="2" applyFont="1" applyFill="1" applyBorder="1" applyAlignment="1" applyProtection="1">
      <alignment horizontal="center" vertical="center" shrinkToFit="1"/>
    </xf>
    <xf numFmtId="6" fontId="15" fillId="4" borderId="20" xfId="2" applyFont="1" applyFill="1" applyBorder="1" applyAlignment="1" applyProtection="1">
      <alignment horizontal="left" vertical="center" shrinkToFit="1"/>
      <protection locked="0"/>
    </xf>
    <xf numFmtId="6" fontId="5" fillId="0" borderId="0" xfId="2" applyFont="1" applyBorder="1" applyAlignment="1" applyProtection="1">
      <alignment vertical="center" shrinkToFit="1"/>
    </xf>
    <xf numFmtId="6" fontId="12" fillId="0" borderId="0" xfId="2" applyFont="1" applyBorder="1" applyAlignment="1" applyProtection="1">
      <alignment vertical="center" shrinkToFit="1"/>
    </xf>
    <xf numFmtId="6" fontId="15" fillId="4" borderId="20" xfId="2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>
      <alignment horizontal="right" vertical="center" shrinkToFit="1"/>
    </xf>
    <xf numFmtId="0" fontId="8" fillId="8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right" vertical="center" shrinkToFit="1"/>
    </xf>
    <xf numFmtId="0" fontId="13" fillId="3" borderId="15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21" fillId="3" borderId="22" xfId="0" applyFont="1" applyFill="1" applyBorder="1" applyAlignment="1" applyProtection="1">
      <alignment horizontal="center" vertical="center" shrinkToFit="1"/>
      <protection locked="0"/>
    </xf>
    <xf numFmtId="0" fontId="21" fillId="3" borderId="15" xfId="0" applyFont="1" applyFill="1" applyBorder="1" applyAlignment="1" applyProtection="1">
      <alignment horizontal="center" vertical="center" shrinkToFit="1"/>
      <protection locked="0"/>
    </xf>
    <xf numFmtId="0" fontId="21" fillId="3" borderId="9" xfId="0" applyFont="1" applyFill="1" applyBorder="1" applyAlignment="1" applyProtection="1">
      <alignment horizontal="center" vertical="center" shrinkToFit="1"/>
      <protection locked="0"/>
    </xf>
    <xf numFmtId="0" fontId="23" fillId="3" borderId="15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shrinkToFit="1"/>
    </xf>
    <xf numFmtId="0" fontId="12" fillId="0" borderId="0" xfId="3" applyFont="1" applyAlignment="1">
      <alignment horizontal="center" vertical="center" shrinkToFit="1"/>
    </xf>
    <xf numFmtId="6" fontId="18" fillId="7" borderId="2" xfId="0" applyNumberFormat="1" applyFont="1" applyFill="1" applyBorder="1" applyAlignment="1">
      <alignment vertical="center" shrinkToFit="1"/>
    </xf>
    <xf numFmtId="6" fontId="18" fillId="0" borderId="0" xfId="3" applyNumberFormat="1" applyFont="1" applyAlignment="1">
      <alignment horizontal="right" vertical="center" shrinkToFit="1"/>
    </xf>
    <xf numFmtId="6" fontId="18" fillId="7" borderId="2" xfId="0" applyNumberFormat="1" applyFont="1" applyFill="1" applyBorder="1" applyAlignment="1" applyProtection="1">
      <alignment vertical="center" shrinkToFit="1"/>
      <protection locked="0"/>
    </xf>
    <xf numFmtId="6" fontId="18" fillId="7" borderId="2" xfId="0" applyNumberFormat="1" applyFont="1" applyFill="1" applyBorder="1" applyProtection="1">
      <alignment vertical="center"/>
      <protection locked="0"/>
    </xf>
    <xf numFmtId="6" fontId="18" fillId="7" borderId="10" xfId="2" applyFont="1" applyFill="1" applyBorder="1" applyAlignment="1" applyProtection="1">
      <alignment vertical="center"/>
      <protection locked="0"/>
    </xf>
    <xf numFmtId="6" fontId="18" fillId="7" borderId="2" xfId="2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6" fontId="18" fillId="7" borderId="2" xfId="0" applyNumberFormat="1" applyFont="1" applyFill="1" applyBorder="1" applyProtection="1">
      <alignment vertical="center"/>
      <protection locked="0"/>
    </xf>
    <xf numFmtId="6" fontId="18" fillId="7" borderId="7" xfId="0" applyNumberFormat="1" applyFont="1" applyFill="1" applyBorder="1" applyProtection="1">
      <alignment vertical="center"/>
      <protection locked="0"/>
    </xf>
    <xf numFmtId="6" fontId="18" fillId="7" borderId="12" xfId="0" applyNumberFormat="1" applyFont="1" applyFill="1" applyBorder="1" applyProtection="1">
      <alignment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6" fontId="16" fillId="0" borderId="15" xfId="2" applyFont="1" applyFill="1" applyBorder="1" applyAlignment="1" applyProtection="1">
      <alignment vertical="center"/>
      <protection locked="0"/>
    </xf>
    <xf numFmtId="6" fontId="16" fillId="0" borderId="16" xfId="2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13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6" fontId="15" fillId="4" borderId="22" xfId="2" applyFont="1" applyFill="1" applyBorder="1" applyAlignment="1" applyProtection="1">
      <alignment horizontal="left" vertical="center"/>
      <protection locked="0"/>
    </xf>
    <xf numFmtId="6" fontId="15" fillId="4" borderId="26" xfId="2" applyFont="1" applyFill="1" applyBorder="1" applyAlignment="1" applyProtection="1">
      <alignment horizontal="left" vertical="center"/>
      <protection locked="0"/>
    </xf>
    <xf numFmtId="6" fontId="15" fillId="4" borderId="17" xfId="2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6" fontId="15" fillId="4" borderId="15" xfId="2" applyFont="1" applyFill="1" applyBorder="1" applyAlignment="1" applyProtection="1">
      <alignment horizontal="left" vertical="center"/>
      <protection locked="0"/>
    </xf>
    <xf numFmtId="6" fontId="15" fillId="4" borderId="20" xfId="2" applyFont="1" applyFill="1" applyBorder="1" applyAlignment="1" applyProtection="1">
      <alignment horizontal="left" vertical="center"/>
      <protection locked="0"/>
    </xf>
    <xf numFmtId="6" fontId="15" fillId="4" borderId="16" xfId="2" applyFont="1" applyFill="1" applyBorder="1" applyAlignment="1" applyProtection="1">
      <alignment horizontal="left" vertical="center"/>
      <protection locked="0"/>
    </xf>
    <xf numFmtId="6" fontId="15" fillId="0" borderId="15" xfId="2" applyFont="1" applyFill="1" applyBorder="1" applyAlignment="1" applyProtection="1">
      <alignment horizontal="left" vertical="center"/>
      <protection locked="0"/>
    </xf>
    <xf numFmtId="6" fontId="15" fillId="0" borderId="16" xfId="2" applyFont="1" applyFill="1" applyBorder="1" applyAlignment="1" applyProtection="1">
      <alignment horizontal="left" vertical="center"/>
      <protection locked="0"/>
    </xf>
    <xf numFmtId="6" fontId="16" fillId="0" borderId="9" xfId="2" applyFont="1" applyFill="1" applyBorder="1" applyAlignment="1" applyProtection="1">
      <alignment vertical="center"/>
      <protection locked="0"/>
    </xf>
    <xf numFmtId="6" fontId="16" fillId="0" borderId="18" xfId="2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6" fontId="16" fillId="0" borderId="15" xfId="2" applyFont="1" applyFill="1" applyBorder="1" applyAlignment="1" applyProtection="1">
      <alignment horizontal="left" vertical="center"/>
      <protection locked="0"/>
    </xf>
    <xf numFmtId="6" fontId="16" fillId="0" borderId="16" xfId="2" applyFont="1" applyFill="1" applyBorder="1" applyAlignment="1" applyProtection="1">
      <alignment horizontal="left" vertical="center"/>
      <protection locked="0"/>
    </xf>
    <xf numFmtId="6" fontId="15" fillId="4" borderId="9" xfId="2" applyFont="1" applyFill="1" applyBorder="1" applyAlignment="1" applyProtection="1">
      <alignment horizontal="left" vertical="center"/>
      <protection locked="0"/>
    </xf>
    <xf numFmtId="6" fontId="15" fillId="4" borderId="21" xfId="2" applyFont="1" applyFill="1" applyBorder="1" applyAlignment="1" applyProtection="1">
      <alignment horizontal="left" vertical="center"/>
      <protection locked="0"/>
    </xf>
    <xf numFmtId="6" fontId="15" fillId="4" borderId="18" xfId="2" applyFont="1" applyFill="1" applyBorder="1" applyAlignment="1" applyProtection="1">
      <alignment horizontal="left" vertical="center"/>
      <protection locked="0"/>
    </xf>
    <xf numFmtId="6" fontId="15" fillId="0" borderId="9" xfId="2" applyFont="1" applyFill="1" applyBorder="1" applyAlignment="1" applyProtection="1">
      <alignment horizontal="left" vertical="center"/>
      <protection locked="0"/>
    </xf>
    <xf numFmtId="6" fontId="15" fillId="0" borderId="18" xfId="2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6" fontId="16" fillId="0" borderId="9" xfId="2" applyFont="1" applyFill="1" applyBorder="1" applyAlignment="1" applyProtection="1">
      <alignment horizontal="left" vertical="center"/>
      <protection locked="0"/>
    </xf>
    <xf numFmtId="6" fontId="16" fillId="0" borderId="18" xfId="2" applyFont="1" applyFill="1" applyBorder="1" applyAlignment="1" applyProtection="1">
      <alignment horizontal="left" vertical="center"/>
      <protection locked="0"/>
    </xf>
    <xf numFmtId="6" fontId="15" fillId="4" borderId="22" xfId="2" applyFont="1" applyFill="1" applyBorder="1" applyAlignment="1" applyProtection="1">
      <alignment vertical="center"/>
      <protection locked="0"/>
    </xf>
    <xf numFmtId="6" fontId="15" fillId="4" borderId="26" xfId="2" applyFont="1" applyFill="1" applyBorder="1" applyAlignment="1" applyProtection="1">
      <alignment vertical="center"/>
      <protection locked="0"/>
    </xf>
    <xf numFmtId="6" fontId="15" fillId="4" borderId="17" xfId="2" applyFont="1" applyFill="1" applyBorder="1" applyAlignment="1" applyProtection="1">
      <alignment vertical="center"/>
      <protection locked="0"/>
    </xf>
    <xf numFmtId="6" fontId="15" fillId="4" borderId="15" xfId="2" applyFont="1" applyFill="1" applyBorder="1" applyAlignment="1" applyProtection="1">
      <alignment vertical="center"/>
      <protection locked="0"/>
    </xf>
    <xf numFmtId="6" fontId="15" fillId="4" borderId="20" xfId="2" applyFont="1" applyFill="1" applyBorder="1" applyAlignment="1" applyProtection="1">
      <alignment vertical="center"/>
      <protection locked="0"/>
    </xf>
    <xf numFmtId="6" fontId="15" fillId="4" borderId="16" xfId="2" applyFont="1" applyFill="1" applyBorder="1" applyAlignment="1" applyProtection="1">
      <alignment vertical="center"/>
      <protection locked="0"/>
    </xf>
    <xf numFmtId="6" fontId="15" fillId="4" borderId="9" xfId="2" applyFont="1" applyFill="1" applyBorder="1" applyAlignment="1" applyProtection="1">
      <alignment vertical="center"/>
      <protection locked="0"/>
    </xf>
    <xf numFmtId="6" fontId="15" fillId="4" borderId="21" xfId="2" applyFont="1" applyFill="1" applyBorder="1" applyAlignment="1" applyProtection="1">
      <alignment vertical="center"/>
      <protection locked="0"/>
    </xf>
    <xf numFmtId="6" fontId="15" fillId="4" borderId="18" xfId="2" applyFont="1" applyFill="1" applyBorder="1" applyAlignment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6" fontId="18" fillId="7" borderId="2" xfId="0" applyNumberFormat="1" applyFont="1" applyFill="1" applyBorder="1">
      <alignment vertical="center"/>
    </xf>
    <xf numFmtId="6" fontId="18" fillId="7" borderId="7" xfId="0" applyNumberFormat="1" applyFont="1" applyFill="1" applyBorder="1">
      <alignment vertical="center"/>
    </xf>
    <xf numFmtId="6" fontId="18" fillId="7" borderId="12" xfId="0" applyNumberFormat="1" applyFont="1" applyFill="1" applyBorder="1">
      <alignment vertical="center"/>
    </xf>
  </cellXfs>
  <cellStyles count="4">
    <cellStyle name="TableStyleLight1" xfId="1" xr:uid="{00000000-0005-0000-0000-000000000000}"/>
    <cellStyle name="通貨" xfId="2" builtinId="7"/>
    <cellStyle name="標準" xfId="0" builtinId="0"/>
    <cellStyle name="標準 2" xfId="3" xr:uid="{CFB11271-20E8-4168-AFB4-FD16F1D1351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863AA"/>
      <color rgb="FFFF6600"/>
      <color rgb="FFDDE9F7"/>
      <color rgb="FFFFFFCC"/>
      <color rgb="FF0000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1841500</xdr:colOff>
      <xdr:row>1</xdr:row>
      <xdr:rowOff>0</xdr:rowOff>
    </xdr:from>
    <xdr:to>
      <xdr:col>11</xdr:col>
      <xdr:colOff>1219200</xdr:colOff>
      <xdr:row>4</xdr:row>
      <xdr:rowOff>301625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59125" y="412750"/>
          <a:ext cx="14633575" cy="130175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下表の</a:t>
          </a:r>
          <a:r>
            <a:rPr kumimoji="1" lang="ja-JP" altLang="en-US" sz="24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オレンジ色の欄に入力</a:t>
          </a: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してください。（青いセルは入力できません）</a:t>
          </a:r>
          <a:endParaRPr kumimoji="1" lang="en-US" altLang="ja-JP" sz="24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入力のミスがないか確認してください（入力し忘れや計算間違いはないでしょうか？）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1841500</xdr:colOff>
      <xdr:row>1</xdr:row>
      <xdr:rowOff>0</xdr:rowOff>
    </xdr:from>
    <xdr:to>
      <xdr:col>11</xdr:col>
      <xdr:colOff>1219200</xdr:colOff>
      <xdr:row>4</xdr:row>
      <xdr:rowOff>231321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61393" y="408214"/>
          <a:ext cx="14644914" cy="1251857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① 下表の</a:t>
          </a:r>
          <a:r>
            <a:rPr kumimoji="1" lang="ja-JP" altLang="en-US" sz="2400" b="1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オレンジ色の欄に入力</a:t>
          </a:r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してください。（青いセルは入力できません）</a:t>
          </a:r>
          <a:endParaRPr kumimoji="1" lang="en-US" altLang="ja-JP" sz="2400">
            <a:solidFill>
              <a:schemeClr val="tx1">
                <a:lumMod val="75000"/>
                <a:lumOff val="2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400">
              <a:solidFill>
                <a:schemeClr val="tx1">
                  <a:lumMod val="75000"/>
                  <a:lumOff val="2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② 入力のミスがないか確認してください（入力し忘れや計算間違いはないでしょうか？）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4E684-690C-4D98-8D97-91C4C1919322}">
  <sheetPr>
    <tabColor rgb="FFFF0000"/>
    <pageSetUpPr fitToPage="1"/>
  </sheetPr>
  <dimension ref="B1:M159"/>
  <sheetViews>
    <sheetView showGridLines="0" view="pageBreakPreview" zoomScale="70" zoomScaleNormal="70" zoomScaleSheetLayoutView="70" workbookViewId="0">
      <selection activeCell="G6" sqref="G6"/>
    </sheetView>
  </sheetViews>
  <sheetFormatPr defaultColWidth="9" defaultRowHeight="18" customHeight="1"/>
  <cols>
    <col min="1" max="1" width="2.75" style="58" customWidth="1"/>
    <col min="2" max="2" width="14.625" style="60" customWidth="1"/>
    <col min="3" max="3" width="40.5" style="58" customWidth="1"/>
    <col min="4" max="4" width="20.875" style="58" customWidth="1"/>
    <col min="5" max="5" width="9.875" style="58" customWidth="1"/>
    <col min="6" max="6" width="20.875" style="58" customWidth="1"/>
    <col min="7" max="8" width="26.5" style="58" customWidth="1"/>
    <col min="9" max="9" width="7.75" style="58" customWidth="1"/>
    <col min="10" max="10" width="25.375" style="134" customWidth="1"/>
    <col min="11" max="11" width="22.25" style="58" customWidth="1"/>
    <col min="12" max="12" width="19.875" style="58" customWidth="1"/>
    <col min="13" max="13" width="67.125" style="58" customWidth="1"/>
    <col min="14" max="14" width="46.125" style="58" customWidth="1"/>
    <col min="15" max="16384" width="9" style="58"/>
  </cols>
  <sheetData>
    <row r="1" spans="2:13" ht="32.25" customHeight="1">
      <c r="B1" s="57" t="s">
        <v>0</v>
      </c>
    </row>
    <row r="2" spans="2:13" ht="26.25" customHeight="1">
      <c r="B2" s="59" t="s">
        <v>1</v>
      </c>
    </row>
    <row r="3" spans="2:13" ht="26.25" customHeight="1"/>
    <row r="4" spans="2:13" ht="26.25" customHeight="1"/>
    <row r="5" spans="2:13" ht="26.25" customHeight="1"/>
    <row r="6" spans="2:13" ht="27.75" customHeight="1"/>
    <row r="7" spans="2:13" ht="27.75" customHeight="1" thickBot="1"/>
    <row r="8" spans="2:13" ht="34.5" customHeight="1" thickBot="1">
      <c r="B8" s="61" t="s">
        <v>2</v>
      </c>
      <c r="C8" s="30" t="s">
        <v>3</v>
      </c>
    </row>
    <row r="9" spans="2:13" ht="15" customHeight="1">
      <c r="J9" s="45"/>
    </row>
    <row r="10" spans="2:13" ht="39" thickBot="1">
      <c r="D10" s="160" t="s">
        <v>98</v>
      </c>
      <c r="E10" s="160"/>
      <c r="G10" s="134"/>
    </row>
    <row r="11" spans="2:13" ht="34.5" customHeight="1" thickBot="1">
      <c r="D11" s="61"/>
      <c r="E11" s="169" t="s">
        <v>99</v>
      </c>
      <c r="F11" s="169"/>
      <c r="G11" s="161" t="s">
        <v>100</v>
      </c>
      <c r="H11" s="61" t="s">
        <v>101</v>
      </c>
      <c r="I11" s="170" t="s">
        <v>102</v>
      </c>
      <c r="J11" s="171"/>
    </row>
    <row r="12" spans="2:13" ht="34.5" customHeight="1" thickBot="1">
      <c r="D12" s="61" t="s">
        <v>103</v>
      </c>
      <c r="E12" s="172">
        <f>D51+D87+D123+D159</f>
        <v>13484590</v>
      </c>
      <c r="F12" s="172"/>
      <c r="G12" s="165">
        <f>K51+K87+K123+K159</f>
        <v>12669000</v>
      </c>
      <c r="H12" s="166">
        <f>E12-G12</f>
        <v>815590</v>
      </c>
      <c r="I12" s="173">
        <f>SUMIF(E20:E31,"●",D20:D31)+SUMIF(E36:E48,"●",D36:D48)*12+SUMIF(E56:E67,"●",D56:D67)+SUMIF(E72:E84,"●",D72:D84)*12+SUMIF(E92:E103,"●",D92:D103)+SUMIF(E108:E120,"●",D108:D120)*12+SUMIF(E128:E139,"●",D128:D139)+SUMIF(E144:E156,"●",D144:D156)*12</f>
        <v>960000</v>
      </c>
      <c r="J12" s="174"/>
    </row>
    <row r="13" spans="2:13" ht="25.5" customHeight="1" thickBot="1">
      <c r="B13" s="62" t="s">
        <v>4</v>
      </c>
      <c r="D13" s="63"/>
      <c r="E13" s="63"/>
      <c r="I13" s="64"/>
      <c r="J13" s="143"/>
      <c r="K13" s="66"/>
      <c r="L13" s="66"/>
    </row>
    <row r="14" spans="2:13" s="60" customFormat="1" ht="23.25" customHeight="1" thickBot="1">
      <c r="B14" s="81" t="s">
        <v>5</v>
      </c>
      <c r="C14" s="175" t="s">
        <v>6</v>
      </c>
      <c r="D14" s="176"/>
      <c r="E14" s="67"/>
      <c r="I14" s="65"/>
      <c r="J14" s="144"/>
      <c r="K14" s="67"/>
      <c r="L14" s="67"/>
      <c r="M14" s="67"/>
    </row>
    <row r="15" spans="2:13" ht="24.75" customHeight="1" thickBot="1">
      <c r="B15" s="116"/>
      <c r="C15" s="179" t="s">
        <v>7</v>
      </c>
      <c r="D15" s="180"/>
      <c r="E15" s="68"/>
      <c r="I15" s="64"/>
      <c r="J15" s="143"/>
      <c r="K15" s="66"/>
      <c r="L15" s="66"/>
    </row>
    <row r="16" spans="2:13" ht="10.5" customHeight="1">
      <c r="B16" s="65"/>
      <c r="C16" s="69"/>
      <c r="D16" s="63"/>
      <c r="E16" s="63"/>
      <c r="F16" s="70"/>
      <c r="G16" s="70"/>
      <c r="I16" s="64"/>
      <c r="J16" s="143"/>
      <c r="K16" s="66"/>
      <c r="L16" s="66"/>
    </row>
    <row r="17" spans="2:13" ht="28.5" customHeight="1">
      <c r="B17" s="181" t="s">
        <v>8</v>
      </c>
      <c r="C17" s="181"/>
      <c r="D17" s="181"/>
      <c r="E17" s="181"/>
      <c r="F17" s="181"/>
      <c r="G17" s="181"/>
      <c r="H17" s="181"/>
      <c r="J17" s="182" t="s">
        <v>9</v>
      </c>
      <c r="K17" s="182"/>
      <c r="L17" s="182"/>
      <c r="M17" s="182"/>
    </row>
    <row r="18" spans="2:13" s="75" customFormat="1" ht="29.25" customHeight="1" thickBot="1">
      <c r="B18" s="71" t="s">
        <v>10</v>
      </c>
      <c r="C18" s="72"/>
      <c r="D18" s="73"/>
      <c r="E18" s="73"/>
      <c r="F18" s="74"/>
      <c r="G18" s="74"/>
      <c r="I18" s="76"/>
      <c r="J18" s="145" t="s">
        <v>11</v>
      </c>
      <c r="K18" s="77"/>
      <c r="L18" s="77"/>
    </row>
    <row r="19" spans="2:13" s="68" customFormat="1" ht="23.25" customHeight="1" thickBot="1">
      <c r="B19" s="109" t="s">
        <v>12</v>
      </c>
      <c r="C19" s="79" t="s">
        <v>13</v>
      </c>
      <c r="D19" s="80" t="s">
        <v>5</v>
      </c>
      <c r="E19" s="81" t="s">
        <v>14</v>
      </c>
      <c r="F19" s="81" t="s">
        <v>15</v>
      </c>
      <c r="G19" s="183" t="s">
        <v>16</v>
      </c>
      <c r="H19" s="184"/>
      <c r="I19" s="82"/>
      <c r="J19" s="146" t="s">
        <v>12</v>
      </c>
      <c r="K19" s="81" t="s">
        <v>5</v>
      </c>
      <c r="L19" s="80" t="s">
        <v>15</v>
      </c>
      <c r="M19" s="81" t="s">
        <v>17</v>
      </c>
    </row>
    <row r="20" spans="2:13" ht="18" customHeight="1">
      <c r="B20" s="122" t="s">
        <v>18</v>
      </c>
      <c r="C20" s="123" t="s">
        <v>19</v>
      </c>
      <c r="D20" s="118">
        <v>60000</v>
      </c>
      <c r="E20" s="119"/>
      <c r="F20" s="119" t="s">
        <v>20</v>
      </c>
      <c r="G20" s="185" t="s">
        <v>21</v>
      </c>
      <c r="H20" s="186"/>
      <c r="I20" s="64"/>
      <c r="J20" s="156" t="s">
        <v>22</v>
      </c>
      <c r="K20" s="125">
        <v>1700000</v>
      </c>
      <c r="L20" s="130"/>
      <c r="M20" s="103" t="s">
        <v>23</v>
      </c>
    </row>
    <row r="21" spans="2:13" ht="18" customHeight="1">
      <c r="B21" s="124" t="s">
        <v>18</v>
      </c>
      <c r="C21" s="117" t="s">
        <v>24</v>
      </c>
      <c r="D21" s="120">
        <v>700000</v>
      </c>
      <c r="E21" s="121"/>
      <c r="F21" s="121" t="s">
        <v>25</v>
      </c>
      <c r="G21" s="187" t="s">
        <v>26</v>
      </c>
      <c r="H21" s="188"/>
      <c r="I21" s="64"/>
      <c r="J21" s="157" t="s">
        <v>27</v>
      </c>
      <c r="K21" s="39">
        <v>100000</v>
      </c>
      <c r="L21" s="131" t="s">
        <v>28</v>
      </c>
      <c r="M21" s="7"/>
    </row>
    <row r="22" spans="2:13" ht="18" customHeight="1">
      <c r="B22" s="124" t="s">
        <v>18</v>
      </c>
      <c r="C22" s="117" t="s">
        <v>29</v>
      </c>
      <c r="D22" s="120">
        <v>260000</v>
      </c>
      <c r="E22" s="121"/>
      <c r="F22" s="121" t="s">
        <v>25</v>
      </c>
      <c r="G22" s="177"/>
      <c r="H22" s="178"/>
      <c r="I22" s="64"/>
      <c r="J22" s="157" t="s">
        <v>30</v>
      </c>
      <c r="K22" s="39">
        <v>48000</v>
      </c>
      <c r="L22" s="131" t="s">
        <v>28</v>
      </c>
      <c r="M22" s="7"/>
    </row>
    <row r="23" spans="2:13" ht="18" customHeight="1">
      <c r="B23" s="124" t="s">
        <v>31</v>
      </c>
      <c r="C23" s="117" t="s">
        <v>32</v>
      </c>
      <c r="D23" s="120">
        <v>194930</v>
      </c>
      <c r="E23" s="121"/>
      <c r="F23" s="121" t="s">
        <v>33</v>
      </c>
      <c r="G23" s="177"/>
      <c r="H23" s="178"/>
      <c r="I23" s="64"/>
      <c r="J23" s="157" t="s">
        <v>34</v>
      </c>
      <c r="K23" s="39">
        <v>50000</v>
      </c>
      <c r="L23" s="131"/>
      <c r="M23" s="7"/>
    </row>
    <row r="24" spans="2:13" ht="18" customHeight="1">
      <c r="B24" s="124" t="s">
        <v>31</v>
      </c>
      <c r="C24" s="117" t="s">
        <v>35</v>
      </c>
      <c r="D24" s="120">
        <v>81260</v>
      </c>
      <c r="E24" s="121"/>
      <c r="F24" s="121" t="s">
        <v>33</v>
      </c>
      <c r="G24" s="177"/>
      <c r="H24" s="178"/>
      <c r="I24" s="64"/>
      <c r="J24" s="157" t="s">
        <v>36</v>
      </c>
      <c r="K24" s="39">
        <v>30000</v>
      </c>
      <c r="L24" s="131" t="s">
        <v>37</v>
      </c>
      <c r="M24" s="7"/>
    </row>
    <row r="25" spans="2:13" ht="18" customHeight="1">
      <c r="B25" s="124" t="s">
        <v>31</v>
      </c>
      <c r="C25" s="117" t="s">
        <v>38</v>
      </c>
      <c r="D25" s="120">
        <v>100000</v>
      </c>
      <c r="E25" s="121"/>
      <c r="F25" s="121" t="s">
        <v>33</v>
      </c>
      <c r="G25" s="177"/>
      <c r="H25" s="178"/>
      <c r="I25" s="64"/>
      <c r="J25" s="157"/>
      <c r="K25" s="39">
        <v>120000</v>
      </c>
      <c r="L25" s="131" t="s">
        <v>37</v>
      </c>
      <c r="M25" s="7"/>
    </row>
    <row r="26" spans="2:13" ht="18" customHeight="1">
      <c r="B26" s="124" t="s">
        <v>39</v>
      </c>
      <c r="C26" s="117" t="s">
        <v>40</v>
      </c>
      <c r="D26" s="120">
        <v>100000</v>
      </c>
      <c r="E26" s="121"/>
      <c r="F26" s="121" t="s">
        <v>33</v>
      </c>
      <c r="G26" s="177"/>
      <c r="H26" s="178"/>
      <c r="I26" s="64"/>
      <c r="J26" s="157"/>
      <c r="K26" s="39"/>
      <c r="L26" s="131"/>
      <c r="M26" s="7"/>
    </row>
    <row r="27" spans="2:13" ht="18" customHeight="1">
      <c r="B27" s="124" t="s">
        <v>41</v>
      </c>
      <c r="C27" s="117"/>
      <c r="D27" s="120">
        <v>700000</v>
      </c>
      <c r="E27" s="121"/>
      <c r="F27" s="121" t="s">
        <v>33</v>
      </c>
      <c r="G27" s="177"/>
      <c r="H27" s="178"/>
      <c r="I27" s="64"/>
      <c r="J27" s="157"/>
      <c r="K27" s="39"/>
      <c r="L27" s="131"/>
      <c r="M27" s="7"/>
    </row>
    <row r="28" spans="2:13" ht="18" customHeight="1">
      <c r="B28" s="124" t="s">
        <v>42</v>
      </c>
      <c r="C28" s="117" t="s">
        <v>43</v>
      </c>
      <c r="D28" s="120">
        <v>20000</v>
      </c>
      <c r="E28" s="121"/>
      <c r="F28" s="121" t="s">
        <v>33</v>
      </c>
      <c r="G28" s="177"/>
      <c r="H28" s="178"/>
      <c r="I28" s="64"/>
      <c r="J28" s="157"/>
      <c r="K28" s="39"/>
      <c r="L28" s="131"/>
      <c r="M28" s="7"/>
    </row>
    <row r="29" spans="2:13" ht="18" customHeight="1">
      <c r="B29" s="124" t="s">
        <v>44</v>
      </c>
      <c r="C29" s="117" t="s">
        <v>45</v>
      </c>
      <c r="D29" s="120">
        <v>300000</v>
      </c>
      <c r="E29" s="121"/>
      <c r="F29" s="121" t="s">
        <v>46</v>
      </c>
      <c r="G29" s="177"/>
      <c r="H29" s="178"/>
      <c r="I29" s="64"/>
      <c r="J29" s="157"/>
      <c r="K29" s="39"/>
      <c r="L29" s="131"/>
      <c r="M29" s="7"/>
    </row>
    <row r="30" spans="2:13" ht="18" customHeight="1">
      <c r="B30" s="124"/>
      <c r="C30" s="117"/>
      <c r="D30" s="120"/>
      <c r="E30" s="121"/>
      <c r="F30" s="121"/>
      <c r="G30" s="177"/>
      <c r="H30" s="178"/>
      <c r="I30" s="64"/>
      <c r="J30" s="157"/>
      <c r="K30" s="39"/>
      <c r="L30" s="131"/>
      <c r="M30" s="7"/>
    </row>
    <row r="31" spans="2:13" ht="18" customHeight="1" thickBot="1">
      <c r="B31" s="126"/>
      <c r="C31" s="127"/>
      <c r="D31" s="128"/>
      <c r="E31" s="129"/>
      <c r="F31" s="129"/>
      <c r="G31" s="199"/>
      <c r="H31" s="200"/>
      <c r="I31" s="64"/>
      <c r="J31" s="158"/>
      <c r="K31" s="132"/>
      <c r="L31" s="133"/>
      <c r="M31" s="19"/>
    </row>
    <row r="32" spans="2:13" s="88" customFormat="1" ht="25.5" customHeight="1" thickBot="1">
      <c r="B32" s="85"/>
      <c r="C32" s="86" t="s">
        <v>47</v>
      </c>
      <c r="D32" s="167">
        <f>SUM(D20:D31)</f>
        <v>2516190</v>
      </c>
      <c r="E32" s="44"/>
      <c r="F32" s="87"/>
      <c r="G32" s="87"/>
      <c r="I32" s="89"/>
      <c r="J32" s="150" t="s">
        <v>47</v>
      </c>
      <c r="K32" s="168">
        <f>SUM(K20:K31)</f>
        <v>2048000</v>
      </c>
    </row>
    <row r="33" spans="2:13" ht="5.25" customHeight="1">
      <c r="B33" s="65"/>
      <c r="C33" s="69"/>
      <c r="D33" s="63"/>
      <c r="E33" s="63"/>
      <c r="F33" s="70"/>
      <c r="G33" s="70"/>
      <c r="I33" s="64"/>
      <c r="J33" s="143"/>
      <c r="K33" s="66"/>
      <c r="L33" s="66"/>
    </row>
    <row r="34" spans="2:13" s="75" customFormat="1" ht="29.25" customHeight="1" thickBot="1">
      <c r="B34" s="71" t="s">
        <v>48</v>
      </c>
      <c r="C34" s="90"/>
      <c r="D34" s="73"/>
      <c r="E34" s="73"/>
      <c r="F34" s="74"/>
      <c r="G34" s="74"/>
      <c r="I34" s="76"/>
      <c r="J34" s="145" t="s">
        <v>49</v>
      </c>
      <c r="K34" s="73"/>
      <c r="L34" s="91"/>
    </row>
    <row r="35" spans="2:13" ht="23.25" customHeight="1" thickBot="1">
      <c r="B35" s="109" t="s">
        <v>12</v>
      </c>
      <c r="C35" s="79" t="s">
        <v>13</v>
      </c>
      <c r="D35" s="80" t="s">
        <v>5</v>
      </c>
      <c r="E35" s="81" t="s">
        <v>14</v>
      </c>
      <c r="F35" s="183" t="s">
        <v>17</v>
      </c>
      <c r="G35" s="201"/>
      <c r="H35" s="184"/>
      <c r="I35" s="64"/>
      <c r="J35" s="146" t="s">
        <v>12</v>
      </c>
      <c r="K35" s="81" t="s">
        <v>5</v>
      </c>
      <c r="L35" s="183" t="s">
        <v>17</v>
      </c>
      <c r="M35" s="184"/>
    </row>
    <row r="36" spans="2:13" ht="18" customHeight="1">
      <c r="B36" s="122" t="s">
        <v>50</v>
      </c>
      <c r="C36" s="123" t="s">
        <v>51</v>
      </c>
      <c r="D36" s="118">
        <v>30000</v>
      </c>
      <c r="E36" s="119"/>
      <c r="F36" s="189"/>
      <c r="G36" s="190"/>
      <c r="H36" s="191"/>
      <c r="I36" s="64"/>
      <c r="J36" s="156" t="s">
        <v>52</v>
      </c>
      <c r="K36" s="125">
        <v>55000</v>
      </c>
      <c r="L36" s="192" t="s">
        <v>53</v>
      </c>
      <c r="M36" s="193"/>
    </row>
    <row r="37" spans="2:13" ht="18" customHeight="1">
      <c r="B37" s="124" t="s">
        <v>50</v>
      </c>
      <c r="C37" s="117" t="s">
        <v>54</v>
      </c>
      <c r="D37" s="120">
        <v>30000</v>
      </c>
      <c r="E37" s="121"/>
      <c r="F37" s="194"/>
      <c r="G37" s="195"/>
      <c r="H37" s="196"/>
      <c r="I37" s="64"/>
      <c r="J37" s="157" t="s">
        <v>55</v>
      </c>
      <c r="K37" s="39">
        <v>25000</v>
      </c>
      <c r="L37" s="197"/>
      <c r="M37" s="198"/>
    </row>
    <row r="38" spans="2:13" ht="18" customHeight="1">
      <c r="B38" s="124"/>
      <c r="C38" s="117"/>
      <c r="D38" s="120"/>
      <c r="E38" s="121"/>
      <c r="F38" s="194"/>
      <c r="G38" s="195"/>
      <c r="H38" s="196"/>
      <c r="I38" s="64"/>
      <c r="J38" s="157" t="s">
        <v>56</v>
      </c>
      <c r="K38" s="39">
        <v>5000</v>
      </c>
      <c r="L38" s="197"/>
      <c r="M38" s="198"/>
    </row>
    <row r="39" spans="2:13" ht="18" customHeight="1">
      <c r="B39" s="124" t="s">
        <v>57</v>
      </c>
      <c r="C39" s="117" t="s">
        <v>58</v>
      </c>
      <c r="D39" s="120">
        <v>20000</v>
      </c>
      <c r="E39" s="121"/>
      <c r="F39" s="202" t="s">
        <v>59</v>
      </c>
      <c r="G39" s="203"/>
      <c r="H39" s="204"/>
      <c r="I39" s="64"/>
      <c r="J39" s="157" t="s">
        <v>60</v>
      </c>
      <c r="K39" s="39">
        <v>10000</v>
      </c>
      <c r="L39" s="197"/>
      <c r="M39" s="198"/>
    </row>
    <row r="40" spans="2:13" ht="18" customHeight="1">
      <c r="B40" s="124" t="s">
        <v>57</v>
      </c>
      <c r="C40" s="117" t="s">
        <v>61</v>
      </c>
      <c r="D40" s="120">
        <v>75800</v>
      </c>
      <c r="E40" s="121"/>
      <c r="F40" s="202"/>
      <c r="G40" s="203"/>
      <c r="H40" s="204"/>
      <c r="I40" s="64"/>
      <c r="J40" s="157" t="s">
        <v>62</v>
      </c>
      <c r="K40" s="39">
        <v>10000</v>
      </c>
      <c r="L40" s="197"/>
      <c r="M40" s="198"/>
    </row>
    <row r="41" spans="2:13" ht="18" customHeight="1">
      <c r="B41" s="124" t="s">
        <v>39</v>
      </c>
      <c r="C41" s="117" t="s">
        <v>63</v>
      </c>
      <c r="D41" s="120">
        <v>20000</v>
      </c>
      <c r="E41" s="121" t="s">
        <v>64</v>
      </c>
      <c r="F41" s="194"/>
      <c r="G41" s="195"/>
      <c r="H41" s="196"/>
      <c r="I41" s="64"/>
      <c r="J41" s="157" t="s">
        <v>65</v>
      </c>
      <c r="K41" s="39">
        <v>10000</v>
      </c>
      <c r="L41" s="197"/>
      <c r="M41" s="198"/>
    </row>
    <row r="42" spans="2:13" ht="18" customHeight="1">
      <c r="B42" s="124"/>
      <c r="C42" s="117"/>
      <c r="D42" s="120"/>
      <c r="E42" s="121"/>
      <c r="F42" s="194"/>
      <c r="G42" s="195"/>
      <c r="H42" s="196"/>
      <c r="I42" s="64"/>
      <c r="J42" s="157" t="s">
        <v>66</v>
      </c>
      <c r="K42" s="39">
        <v>5000</v>
      </c>
      <c r="L42" s="197"/>
      <c r="M42" s="198"/>
    </row>
    <row r="43" spans="2:13" ht="18" customHeight="1">
      <c r="B43" s="124" t="s">
        <v>67</v>
      </c>
      <c r="C43" s="117" t="s">
        <v>68</v>
      </c>
      <c r="D43" s="120">
        <v>20000</v>
      </c>
      <c r="E43" s="121"/>
      <c r="F43" s="194"/>
      <c r="G43" s="195"/>
      <c r="H43" s="196"/>
      <c r="I43" s="64"/>
      <c r="J43" s="157" t="s">
        <v>69</v>
      </c>
      <c r="K43" s="39">
        <v>1000</v>
      </c>
      <c r="L43" s="197"/>
      <c r="M43" s="198"/>
    </row>
    <row r="44" spans="2:13" ht="18" customHeight="1">
      <c r="B44" s="124"/>
      <c r="C44" s="117"/>
      <c r="D44" s="120"/>
      <c r="E44" s="121"/>
      <c r="F44" s="194"/>
      <c r="G44" s="195"/>
      <c r="H44" s="196"/>
      <c r="I44" s="64"/>
      <c r="J44" s="157" t="s">
        <v>70</v>
      </c>
      <c r="K44" s="39">
        <v>3000</v>
      </c>
      <c r="L44" s="197"/>
      <c r="M44" s="198"/>
    </row>
    <row r="45" spans="2:13" ht="18" customHeight="1">
      <c r="B45" s="124"/>
      <c r="C45" s="117"/>
      <c r="D45" s="120"/>
      <c r="E45" s="121"/>
      <c r="F45" s="47"/>
      <c r="G45" s="51"/>
      <c r="H45" s="48"/>
      <c r="I45" s="64"/>
      <c r="J45" s="157"/>
      <c r="K45" s="39"/>
      <c r="L45" s="49"/>
      <c r="M45" s="50"/>
    </row>
    <row r="46" spans="2:13" ht="18" customHeight="1">
      <c r="B46" s="114"/>
      <c r="C46" s="20"/>
      <c r="D46" s="21"/>
      <c r="E46" s="25"/>
      <c r="F46" s="47"/>
      <c r="G46" s="51"/>
      <c r="H46" s="48"/>
      <c r="I46" s="64"/>
      <c r="J46" s="157"/>
      <c r="K46" s="39"/>
      <c r="L46" s="49"/>
      <c r="M46" s="50"/>
    </row>
    <row r="47" spans="2:13" ht="18" customHeight="1">
      <c r="B47" s="114"/>
      <c r="C47" s="20"/>
      <c r="D47" s="21"/>
      <c r="E47" s="25"/>
      <c r="F47" s="47"/>
      <c r="G47" s="51"/>
      <c r="H47" s="48"/>
      <c r="I47" s="64"/>
      <c r="J47" s="157"/>
      <c r="K47" s="39"/>
      <c r="L47" s="49"/>
      <c r="M47" s="50"/>
    </row>
    <row r="48" spans="2:13" ht="39" customHeight="1" thickBot="1">
      <c r="B48" s="115"/>
      <c r="C48" s="22"/>
      <c r="D48" s="23"/>
      <c r="E48" s="26"/>
      <c r="F48" s="207"/>
      <c r="G48" s="208"/>
      <c r="H48" s="209"/>
      <c r="I48" s="64"/>
      <c r="J48" s="151" t="s">
        <v>71</v>
      </c>
      <c r="K48" s="38">
        <v>3000</v>
      </c>
      <c r="L48" s="210"/>
      <c r="M48" s="211"/>
    </row>
    <row r="49" spans="2:13" s="95" customFormat="1" ht="25.5" customHeight="1" thickBot="1">
      <c r="B49" s="92"/>
      <c r="C49" s="93" t="s">
        <v>47</v>
      </c>
      <c r="D49" s="29">
        <f>SUM(D36:D48)</f>
        <v>195800</v>
      </c>
      <c r="E49" s="43"/>
      <c r="F49" s="94"/>
      <c r="G49" s="94"/>
      <c r="J49" s="152" t="s">
        <v>47</v>
      </c>
      <c r="K49" s="56">
        <f>SUM(K36:K47)</f>
        <v>124000</v>
      </c>
      <c r="L49" s="94"/>
    </row>
    <row r="50" spans="2:13" ht="5.25" customHeight="1" thickBot="1">
      <c r="B50" s="65"/>
      <c r="C50" s="69"/>
      <c r="D50" s="63"/>
      <c r="E50" s="63"/>
      <c r="F50" s="70"/>
      <c r="G50" s="70"/>
      <c r="I50" s="64"/>
      <c r="J50" s="143"/>
      <c r="K50" s="66"/>
      <c r="L50" s="66"/>
    </row>
    <row r="51" spans="2:13" s="95" customFormat="1" ht="25.5" customHeight="1" thickBot="1">
      <c r="B51" s="92"/>
      <c r="C51" s="96" t="s">
        <v>72</v>
      </c>
      <c r="D51" s="27">
        <f>B15+D32+D49*12</f>
        <v>4865790</v>
      </c>
      <c r="E51" s="44"/>
      <c r="F51" s="97"/>
      <c r="G51" s="97"/>
      <c r="J51" s="152" t="s">
        <v>73</v>
      </c>
      <c r="K51" s="27">
        <f>K32+K49*12</f>
        <v>3536000</v>
      </c>
      <c r="L51" s="97"/>
    </row>
    <row r="53" spans="2:13" ht="28.5" customHeight="1">
      <c r="B53" s="181" t="s">
        <v>74</v>
      </c>
      <c r="C53" s="181"/>
      <c r="D53" s="181"/>
      <c r="E53" s="181"/>
      <c r="F53" s="181"/>
      <c r="G53" s="181"/>
      <c r="H53" s="181"/>
      <c r="J53" s="182" t="s">
        <v>75</v>
      </c>
      <c r="K53" s="182"/>
      <c r="L53" s="182"/>
      <c r="M53" s="182"/>
    </row>
    <row r="54" spans="2:13" s="75" customFormat="1" ht="29.25" customHeight="1" thickBot="1">
      <c r="B54" s="71" t="s">
        <v>10</v>
      </c>
      <c r="C54" s="72"/>
      <c r="D54" s="73"/>
      <c r="E54" s="73"/>
      <c r="F54" s="74"/>
      <c r="G54" s="74"/>
      <c r="I54" s="76"/>
      <c r="J54" s="145" t="s">
        <v>11</v>
      </c>
      <c r="K54" s="77"/>
      <c r="L54" s="77"/>
    </row>
    <row r="55" spans="2:13" s="68" customFormat="1" ht="23.25" customHeight="1" thickBot="1">
      <c r="B55" s="78" t="s">
        <v>12</v>
      </c>
      <c r="C55" s="79" t="s">
        <v>13</v>
      </c>
      <c r="D55" s="80" t="s">
        <v>5</v>
      </c>
      <c r="E55" s="81" t="s">
        <v>14</v>
      </c>
      <c r="F55" s="81" t="s">
        <v>15</v>
      </c>
      <c r="G55" s="183" t="s">
        <v>16</v>
      </c>
      <c r="H55" s="184"/>
      <c r="I55" s="82"/>
      <c r="J55" s="146" t="s">
        <v>12</v>
      </c>
      <c r="K55" s="81" t="s">
        <v>5</v>
      </c>
      <c r="L55" s="80" t="s">
        <v>15</v>
      </c>
      <c r="M55" s="81" t="s">
        <v>17</v>
      </c>
    </row>
    <row r="56" spans="2:13" ht="18" customHeight="1">
      <c r="B56" s="37" t="s">
        <v>18</v>
      </c>
      <c r="C56" s="117" t="s">
        <v>24</v>
      </c>
      <c r="D56" s="118">
        <v>700000</v>
      </c>
      <c r="E56" s="119"/>
      <c r="F56" s="119" t="s">
        <v>25</v>
      </c>
      <c r="G56" s="212"/>
      <c r="H56" s="213"/>
      <c r="I56" s="64"/>
      <c r="J56" s="157" t="s">
        <v>76</v>
      </c>
      <c r="K56" s="32">
        <v>1450000</v>
      </c>
      <c r="L56" s="36" t="s">
        <v>77</v>
      </c>
      <c r="M56" s="103" t="s">
        <v>23</v>
      </c>
    </row>
    <row r="57" spans="2:13" ht="18" customHeight="1">
      <c r="B57" s="37" t="s">
        <v>39</v>
      </c>
      <c r="C57" s="117" t="s">
        <v>78</v>
      </c>
      <c r="D57" s="120">
        <v>30000</v>
      </c>
      <c r="E57" s="121"/>
      <c r="F57" s="121" t="s">
        <v>33</v>
      </c>
      <c r="G57" s="202"/>
      <c r="H57" s="204"/>
      <c r="I57" s="64"/>
      <c r="J57" s="159" t="s">
        <v>27</v>
      </c>
      <c r="K57" s="32">
        <v>120000</v>
      </c>
      <c r="L57" s="36" t="s">
        <v>77</v>
      </c>
      <c r="M57" s="7"/>
    </row>
    <row r="58" spans="2:13" ht="18" customHeight="1">
      <c r="B58" s="37" t="s">
        <v>39</v>
      </c>
      <c r="C58" s="117" t="s">
        <v>38</v>
      </c>
      <c r="D58" s="120">
        <v>100000</v>
      </c>
      <c r="E58" s="121"/>
      <c r="F58" s="121" t="s">
        <v>33</v>
      </c>
      <c r="G58" s="205"/>
      <c r="H58" s="206"/>
      <c r="I58" s="64"/>
      <c r="J58" s="159" t="s">
        <v>30</v>
      </c>
      <c r="K58" s="32">
        <v>48000</v>
      </c>
      <c r="L58" s="36" t="s">
        <v>77</v>
      </c>
      <c r="M58" s="7"/>
    </row>
    <row r="59" spans="2:13" ht="18" customHeight="1">
      <c r="B59" s="8"/>
      <c r="C59" s="9"/>
      <c r="D59" s="10"/>
      <c r="E59" s="11"/>
      <c r="F59" s="11"/>
      <c r="G59" s="205"/>
      <c r="H59" s="206"/>
      <c r="I59" s="64"/>
      <c r="J59" s="159" t="s">
        <v>34</v>
      </c>
      <c r="K59" s="32">
        <v>50000</v>
      </c>
      <c r="L59" s="36"/>
      <c r="M59" s="7"/>
    </row>
    <row r="60" spans="2:13" ht="18" customHeight="1">
      <c r="B60" s="8"/>
      <c r="C60" s="9"/>
      <c r="D60" s="10"/>
      <c r="E60" s="11"/>
      <c r="F60" s="11"/>
      <c r="G60" s="205"/>
      <c r="H60" s="206"/>
      <c r="I60" s="64"/>
      <c r="J60" s="153" t="s">
        <v>79</v>
      </c>
      <c r="K60" s="39">
        <v>55000</v>
      </c>
      <c r="L60" s="25"/>
      <c r="M60" s="7"/>
    </row>
    <row r="61" spans="2:13" ht="18" customHeight="1">
      <c r="B61" s="8"/>
      <c r="C61" s="9"/>
      <c r="D61" s="10"/>
      <c r="E61" s="11"/>
      <c r="F61" s="11"/>
      <c r="G61" s="205"/>
      <c r="H61" s="206"/>
      <c r="I61" s="64"/>
      <c r="J61" s="153"/>
      <c r="K61" s="5"/>
      <c r="L61" s="6"/>
      <c r="M61" s="7"/>
    </row>
    <row r="62" spans="2:13" ht="18" customHeight="1">
      <c r="B62" s="8"/>
      <c r="C62" s="9"/>
      <c r="D62" s="10"/>
      <c r="E62" s="11"/>
      <c r="F62" s="11"/>
      <c r="G62" s="205"/>
      <c r="H62" s="206"/>
      <c r="I62" s="64"/>
      <c r="J62" s="148"/>
      <c r="K62" s="5"/>
      <c r="L62" s="6"/>
      <c r="M62" s="7"/>
    </row>
    <row r="63" spans="2:13" ht="18" customHeight="1">
      <c r="B63" s="8"/>
      <c r="C63" s="9"/>
      <c r="D63" s="10"/>
      <c r="E63" s="11"/>
      <c r="F63" s="11"/>
      <c r="G63" s="205"/>
      <c r="H63" s="206"/>
      <c r="I63" s="64"/>
      <c r="J63" s="148"/>
      <c r="K63" s="5"/>
      <c r="L63" s="6"/>
      <c r="M63" s="7"/>
    </row>
    <row r="64" spans="2:13" ht="18" customHeight="1">
      <c r="B64" s="8"/>
      <c r="C64" s="9"/>
      <c r="D64" s="10"/>
      <c r="E64" s="11"/>
      <c r="F64" s="11"/>
      <c r="G64" s="205"/>
      <c r="H64" s="206"/>
      <c r="I64" s="64"/>
      <c r="J64" s="148"/>
      <c r="K64" s="5"/>
      <c r="L64" s="6"/>
      <c r="M64" s="7"/>
    </row>
    <row r="65" spans="2:13" ht="18" customHeight="1">
      <c r="B65" s="8"/>
      <c r="C65" s="9"/>
      <c r="D65" s="10"/>
      <c r="E65" s="11"/>
      <c r="F65" s="11"/>
      <c r="G65" s="205"/>
      <c r="H65" s="206"/>
      <c r="I65" s="64"/>
      <c r="J65" s="148"/>
      <c r="K65" s="5"/>
      <c r="L65" s="6"/>
      <c r="M65" s="7"/>
    </row>
    <row r="66" spans="2:13" ht="18" customHeight="1">
      <c r="B66" s="8"/>
      <c r="C66" s="9"/>
      <c r="D66" s="10"/>
      <c r="E66" s="11"/>
      <c r="F66" s="11"/>
      <c r="G66" s="205"/>
      <c r="H66" s="206"/>
      <c r="I66" s="64"/>
      <c r="J66" s="148"/>
      <c r="K66" s="5"/>
      <c r="L66" s="6"/>
      <c r="M66" s="7"/>
    </row>
    <row r="67" spans="2:13" ht="18" customHeight="1" thickBot="1">
      <c r="B67" s="12"/>
      <c r="C67" s="13"/>
      <c r="D67" s="14"/>
      <c r="E67" s="15"/>
      <c r="F67" s="15"/>
      <c r="G67" s="214"/>
      <c r="H67" s="215"/>
      <c r="I67" s="64"/>
      <c r="J67" s="149"/>
      <c r="K67" s="17"/>
      <c r="L67" s="18"/>
      <c r="M67" s="19"/>
    </row>
    <row r="68" spans="2:13" s="88" customFormat="1" ht="25.5" customHeight="1" thickBot="1">
      <c r="B68" s="85"/>
      <c r="C68" s="86" t="s">
        <v>47</v>
      </c>
      <c r="D68" s="46">
        <f>SUM(D56:D67)</f>
        <v>830000</v>
      </c>
      <c r="E68" s="44"/>
      <c r="F68" s="87"/>
      <c r="G68" s="87"/>
      <c r="I68" s="89"/>
      <c r="J68" s="150" t="s">
        <v>47</v>
      </c>
      <c r="K68" s="28">
        <f>SUM(K56:K67)</f>
        <v>1723000</v>
      </c>
    </row>
    <row r="69" spans="2:13" ht="5.25" customHeight="1">
      <c r="B69" s="65"/>
      <c r="C69" s="69"/>
      <c r="D69" s="63"/>
      <c r="E69" s="63"/>
      <c r="F69" s="70"/>
      <c r="G69" s="70"/>
      <c r="I69" s="64"/>
      <c r="J69" s="143"/>
      <c r="K69" s="66"/>
      <c r="L69" s="66"/>
    </row>
    <row r="70" spans="2:13" s="75" customFormat="1" ht="29.25" customHeight="1" thickBot="1">
      <c r="B70" s="71" t="s">
        <v>48</v>
      </c>
      <c r="C70" s="90"/>
      <c r="D70" s="73"/>
      <c r="E70" s="73"/>
      <c r="F70" s="74"/>
      <c r="G70" s="74"/>
      <c r="I70" s="76"/>
      <c r="J70" s="145" t="s">
        <v>49</v>
      </c>
      <c r="K70" s="73"/>
      <c r="L70" s="91"/>
    </row>
    <row r="71" spans="2:13" ht="23.25" customHeight="1" thickBot="1">
      <c r="B71" s="109" t="s">
        <v>12</v>
      </c>
      <c r="C71" s="80" t="s">
        <v>13</v>
      </c>
      <c r="D71" s="81" t="s">
        <v>5</v>
      </c>
      <c r="E71" s="80" t="s">
        <v>14</v>
      </c>
      <c r="F71" s="183" t="s">
        <v>17</v>
      </c>
      <c r="G71" s="201"/>
      <c r="H71" s="184"/>
      <c r="I71" s="64"/>
      <c r="J71" s="154" t="s">
        <v>12</v>
      </c>
      <c r="K71" s="81" t="s">
        <v>5</v>
      </c>
      <c r="L71" s="201" t="s">
        <v>17</v>
      </c>
      <c r="M71" s="184"/>
    </row>
    <row r="72" spans="2:13" ht="18" customHeight="1">
      <c r="B72" s="37" t="s">
        <v>80</v>
      </c>
      <c r="C72" s="34" t="s">
        <v>81</v>
      </c>
      <c r="D72" s="35">
        <v>30000</v>
      </c>
      <c r="E72" s="101"/>
      <c r="F72" s="189"/>
      <c r="G72" s="190"/>
      <c r="H72" s="191"/>
      <c r="I72" s="64"/>
      <c r="J72" s="157" t="s">
        <v>52</v>
      </c>
      <c r="K72" s="32">
        <v>55000</v>
      </c>
      <c r="L72" s="192" t="s">
        <v>53</v>
      </c>
      <c r="M72" s="193"/>
    </row>
    <row r="73" spans="2:13" ht="18" customHeight="1">
      <c r="B73" s="37" t="s">
        <v>80</v>
      </c>
      <c r="C73" s="34" t="s">
        <v>82</v>
      </c>
      <c r="D73" s="35">
        <v>30000</v>
      </c>
      <c r="E73" s="25"/>
      <c r="F73" s="194"/>
      <c r="G73" s="195"/>
      <c r="H73" s="196"/>
      <c r="I73" s="64"/>
      <c r="J73" s="159" t="s">
        <v>55</v>
      </c>
      <c r="K73" s="32">
        <v>25000</v>
      </c>
      <c r="L73" s="197"/>
      <c r="M73" s="198"/>
    </row>
    <row r="74" spans="2:13" ht="18" customHeight="1">
      <c r="B74" s="37"/>
      <c r="C74" s="34"/>
      <c r="D74" s="35"/>
      <c r="E74" s="25"/>
      <c r="F74" s="194"/>
      <c r="G74" s="195"/>
      <c r="H74" s="196"/>
      <c r="I74" s="64"/>
      <c r="J74" s="159" t="s">
        <v>56</v>
      </c>
      <c r="K74" s="32">
        <v>5000</v>
      </c>
      <c r="L74" s="197"/>
      <c r="M74" s="198"/>
    </row>
    <row r="75" spans="2:13" ht="18" customHeight="1">
      <c r="B75" s="37" t="s">
        <v>83</v>
      </c>
      <c r="C75" s="34" t="s">
        <v>61</v>
      </c>
      <c r="D75" s="35">
        <v>75800</v>
      </c>
      <c r="E75" s="25"/>
      <c r="F75" s="202"/>
      <c r="G75" s="203"/>
      <c r="H75" s="204"/>
      <c r="I75" s="64"/>
      <c r="J75" s="159" t="s">
        <v>60</v>
      </c>
      <c r="K75" s="32">
        <v>10000</v>
      </c>
      <c r="L75" s="197"/>
      <c r="M75" s="198"/>
    </row>
    <row r="76" spans="2:13" ht="18" customHeight="1">
      <c r="B76" s="37" t="s">
        <v>39</v>
      </c>
      <c r="C76" s="34" t="s">
        <v>63</v>
      </c>
      <c r="D76" s="35">
        <v>20000</v>
      </c>
      <c r="E76" s="121" t="s">
        <v>64</v>
      </c>
      <c r="F76" s="202"/>
      <c r="G76" s="203"/>
      <c r="H76" s="204"/>
      <c r="I76" s="64"/>
      <c r="J76" s="159" t="s">
        <v>62</v>
      </c>
      <c r="K76" s="32">
        <v>10000</v>
      </c>
      <c r="L76" s="197"/>
      <c r="M76" s="198"/>
    </row>
    <row r="77" spans="2:13" ht="18" customHeight="1">
      <c r="B77" s="37"/>
      <c r="C77" s="40"/>
      <c r="D77" s="41"/>
      <c r="E77" s="11"/>
      <c r="F77" s="194"/>
      <c r="G77" s="195"/>
      <c r="H77" s="196"/>
      <c r="I77" s="64"/>
      <c r="J77" s="159" t="s">
        <v>65</v>
      </c>
      <c r="K77" s="32">
        <v>10000</v>
      </c>
      <c r="L77" s="197"/>
      <c r="M77" s="198"/>
    </row>
    <row r="78" spans="2:13" ht="18" customHeight="1">
      <c r="B78" s="37" t="s">
        <v>67</v>
      </c>
      <c r="C78" s="34" t="s">
        <v>68</v>
      </c>
      <c r="D78" s="41">
        <v>20000</v>
      </c>
      <c r="E78" s="25"/>
      <c r="F78" s="194"/>
      <c r="G78" s="195"/>
      <c r="H78" s="196"/>
      <c r="I78" s="64"/>
      <c r="J78" s="159" t="s">
        <v>66</v>
      </c>
      <c r="K78" s="32">
        <v>5000</v>
      </c>
      <c r="L78" s="197"/>
      <c r="M78" s="198"/>
    </row>
    <row r="79" spans="2:13" ht="18" customHeight="1">
      <c r="B79" s="114"/>
      <c r="C79" s="20"/>
      <c r="D79" s="21"/>
      <c r="E79" s="25"/>
      <c r="F79" s="194"/>
      <c r="G79" s="195"/>
      <c r="H79" s="196"/>
      <c r="I79" s="64"/>
      <c r="J79" s="159" t="s">
        <v>69</v>
      </c>
      <c r="K79" s="32">
        <v>1000</v>
      </c>
      <c r="L79" s="197"/>
      <c r="M79" s="198"/>
    </row>
    <row r="80" spans="2:13" ht="18" customHeight="1">
      <c r="B80" s="114"/>
      <c r="C80" s="20"/>
      <c r="D80" s="21"/>
      <c r="E80" s="25"/>
      <c r="F80" s="194"/>
      <c r="G80" s="195"/>
      <c r="H80" s="196"/>
      <c r="I80" s="64"/>
      <c r="J80" s="159" t="s">
        <v>70</v>
      </c>
      <c r="K80" s="32">
        <v>3000</v>
      </c>
      <c r="L80" s="197"/>
      <c r="M80" s="198"/>
    </row>
    <row r="81" spans="2:13" ht="18" customHeight="1">
      <c r="B81" s="114"/>
      <c r="C81" s="20"/>
      <c r="D81" s="21"/>
      <c r="E81" s="25"/>
      <c r="F81" s="47"/>
      <c r="G81" s="51"/>
      <c r="H81" s="48"/>
      <c r="I81" s="64"/>
      <c r="J81" s="148"/>
      <c r="K81" s="5"/>
      <c r="L81" s="49"/>
      <c r="M81" s="50"/>
    </row>
    <row r="82" spans="2:13" ht="18" customHeight="1">
      <c r="B82" s="114"/>
      <c r="C82" s="20"/>
      <c r="D82" s="21"/>
      <c r="E82" s="25"/>
      <c r="F82" s="47"/>
      <c r="G82" s="51"/>
      <c r="H82" s="48"/>
      <c r="I82" s="64"/>
      <c r="J82" s="148"/>
      <c r="K82" s="5"/>
      <c r="L82" s="49"/>
      <c r="M82" s="50"/>
    </row>
    <row r="83" spans="2:13" ht="18" customHeight="1">
      <c r="B83" s="114"/>
      <c r="C83" s="20"/>
      <c r="D83" s="21"/>
      <c r="E83" s="25"/>
      <c r="F83" s="47"/>
      <c r="G83" s="51"/>
      <c r="H83" s="48"/>
      <c r="I83" s="64"/>
      <c r="J83" s="148"/>
      <c r="K83" s="5"/>
      <c r="L83" s="49"/>
      <c r="M83" s="50"/>
    </row>
    <row r="84" spans="2:13" ht="39" customHeight="1" thickBot="1">
      <c r="B84" s="115"/>
      <c r="C84" s="22"/>
      <c r="D84" s="23"/>
      <c r="E84" s="26"/>
      <c r="F84" s="207"/>
      <c r="G84" s="208"/>
      <c r="H84" s="209"/>
      <c r="I84" s="64"/>
      <c r="J84" s="151" t="s">
        <v>71</v>
      </c>
      <c r="K84" s="24"/>
      <c r="L84" s="210"/>
      <c r="M84" s="211"/>
    </row>
    <row r="85" spans="2:13" s="95" customFormat="1" ht="25.5" customHeight="1" thickBot="1">
      <c r="B85" s="92"/>
      <c r="C85" s="93" t="s">
        <v>47</v>
      </c>
      <c r="D85" s="29">
        <f>SUM(D72:D84)</f>
        <v>175800</v>
      </c>
      <c r="E85" s="43"/>
      <c r="F85" s="94"/>
      <c r="G85" s="94"/>
      <c r="J85" s="152" t="s">
        <v>47</v>
      </c>
      <c r="K85" s="56">
        <f>SUM(K72:K83)</f>
        <v>124000</v>
      </c>
      <c r="L85" s="94"/>
    </row>
    <row r="86" spans="2:13" ht="5.25" customHeight="1" thickBot="1">
      <c r="B86" s="65"/>
      <c r="C86" s="69"/>
      <c r="D86" s="63"/>
      <c r="E86" s="63"/>
      <c r="F86" s="70"/>
      <c r="G86" s="70"/>
      <c r="I86" s="64"/>
      <c r="J86" s="143"/>
      <c r="K86" s="66"/>
      <c r="L86" s="66"/>
    </row>
    <row r="87" spans="2:13" s="95" customFormat="1" ht="25.5" customHeight="1" thickBot="1">
      <c r="B87" s="92"/>
      <c r="C87" s="96" t="s">
        <v>72</v>
      </c>
      <c r="D87" s="27">
        <f>D68+D85*12</f>
        <v>2939600</v>
      </c>
      <c r="E87" s="44"/>
      <c r="F87" s="97"/>
      <c r="G87" s="97"/>
      <c r="J87" s="152" t="s">
        <v>73</v>
      </c>
      <c r="K87" s="27">
        <f>K68+K85*12</f>
        <v>3211000</v>
      </c>
      <c r="L87" s="97"/>
    </row>
    <row r="89" spans="2:13" ht="28.5" customHeight="1">
      <c r="B89" s="181" t="s">
        <v>84</v>
      </c>
      <c r="C89" s="181"/>
      <c r="D89" s="181"/>
      <c r="E89" s="181"/>
      <c r="F89" s="181"/>
      <c r="G89" s="181"/>
      <c r="H89" s="181"/>
      <c r="J89" s="182" t="s">
        <v>85</v>
      </c>
      <c r="K89" s="182"/>
      <c r="L89" s="182"/>
      <c r="M89" s="182"/>
    </row>
    <row r="90" spans="2:13" s="75" customFormat="1" ht="29.25" customHeight="1" thickBot="1">
      <c r="B90" s="71" t="s">
        <v>10</v>
      </c>
      <c r="C90" s="72"/>
      <c r="D90" s="73"/>
      <c r="E90" s="73"/>
      <c r="F90" s="74"/>
      <c r="G90" s="74"/>
      <c r="I90" s="76"/>
      <c r="J90" s="145" t="s">
        <v>11</v>
      </c>
      <c r="K90" s="77"/>
      <c r="L90" s="77"/>
    </row>
    <row r="91" spans="2:13" s="68" customFormat="1" ht="23.25" customHeight="1" thickBot="1">
      <c r="B91" s="109" t="s">
        <v>12</v>
      </c>
      <c r="C91" s="79" t="s">
        <v>13</v>
      </c>
      <c r="D91" s="80" t="s">
        <v>5</v>
      </c>
      <c r="E91" s="81" t="s">
        <v>14</v>
      </c>
      <c r="F91" s="81" t="s">
        <v>15</v>
      </c>
      <c r="G91" s="183" t="s">
        <v>16</v>
      </c>
      <c r="H91" s="184"/>
      <c r="I91" s="82"/>
      <c r="J91" s="155" t="s">
        <v>12</v>
      </c>
      <c r="K91" s="83" t="s">
        <v>5</v>
      </c>
      <c r="L91" s="84" t="s">
        <v>15</v>
      </c>
      <c r="M91" s="83" t="s">
        <v>17</v>
      </c>
    </row>
    <row r="92" spans="2:13" ht="18" customHeight="1">
      <c r="B92" s="37" t="s">
        <v>18</v>
      </c>
      <c r="C92" s="34" t="s">
        <v>24</v>
      </c>
      <c r="D92" s="35">
        <v>700000</v>
      </c>
      <c r="E92" s="3"/>
      <c r="F92" s="31" t="s">
        <v>86</v>
      </c>
      <c r="G92" s="212"/>
      <c r="H92" s="213"/>
      <c r="I92" s="64"/>
      <c r="J92" s="157" t="s">
        <v>76</v>
      </c>
      <c r="K92" s="32">
        <v>1270000</v>
      </c>
      <c r="L92" s="6"/>
      <c r="M92" s="7" t="s">
        <v>23</v>
      </c>
    </row>
    <row r="93" spans="2:13" ht="18" customHeight="1">
      <c r="B93" s="37" t="s">
        <v>39</v>
      </c>
      <c r="C93" s="34" t="s">
        <v>78</v>
      </c>
      <c r="D93" s="35">
        <v>30000</v>
      </c>
      <c r="E93" s="11"/>
      <c r="F93" s="36" t="s">
        <v>87</v>
      </c>
      <c r="G93" s="202"/>
      <c r="H93" s="204"/>
      <c r="I93" s="64"/>
      <c r="J93" s="159" t="s">
        <v>27</v>
      </c>
      <c r="K93" s="32">
        <v>80000</v>
      </c>
      <c r="L93" s="6"/>
      <c r="M93" s="7"/>
    </row>
    <row r="94" spans="2:13" ht="18" customHeight="1">
      <c r="B94" s="37" t="s">
        <v>39</v>
      </c>
      <c r="C94" s="34" t="s">
        <v>38</v>
      </c>
      <c r="D94" s="35">
        <v>100000</v>
      </c>
      <c r="E94" s="11"/>
      <c r="F94" s="36" t="s">
        <v>87</v>
      </c>
      <c r="G94" s="205"/>
      <c r="H94" s="206"/>
      <c r="I94" s="64"/>
      <c r="J94" s="159" t="s">
        <v>30</v>
      </c>
      <c r="K94" s="32">
        <v>48000</v>
      </c>
      <c r="L94" s="6"/>
      <c r="M94" s="7"/>
    </row>
    <row r="95" spans="2:13" ht="18" customHeight="1">
      <c r="B95" s="37"/>
      <c r="C95" s="40"/>
      <c r="D95" s="42"/>
      <c r="E95" s="11"/>
      <c r="F95" s="33"/>
      <c r="G95" s="205"/>
      <c r="H95" s="206"/>
      <c r="I95" s="64"/>
      <c r="J95" s="159" t="s">
        <v>34</v>
      </c>
      <c r="K95" s="32">
        <v>50000</v>
      </c>
      <c r="L95" s="6"/>
      <c r="M95" s="7"/>
    </row>
    <row r="96" spans="2:13" ht="18" customHeight="1">
      <c r="B96" s="37" t="s">
        <v>44</v>
      </c>
      <c r="C96" s="34" t="s">
        <v>68</v>
      </c>
      <c r="D96" s="41">
        <v>20000</v>
      </c>
      <c r="E96" s="11"/>
      <c r="F96" s="33" t="s">
        <v>87</v>
      </c>
      <c r="G96" s="205"/>
      <c r="H96" s="206"/>
      <c r="I96" s="64"/>
      <c r="J96" s="153" t="s">
        <v>88</v>
      </c>
      <c r="K96" s="39">
        <v>50000</v>
      </c>
      <c r="L96" s="6"/>
      <c r="M96" s="7" t="s">
        <v>89</v>
      </c>
    </row>
    <row r="97" spans="2:13" ht="18" customHeight="1">
      <c r="B97" s="111"/>
      <c r="C97" s="9"/>
      <c r="D97" s="10"/>
      <c r="E97" s="11"/>
      <c r="F97" s="11"/>
      <c r="G97" s="205"/>
      <c r="H97" s="206"/>
      <c r="I97" s="64"/>
      <c r="J97" s="148"/>
      <c r="K97" s="5"/>
      <c r="L97" s="6"/>
      <c r="M97" s="7"/>
    </row>
    <row r="98" spans="2:13" ht="18" customHeight="1">
      <c r="B98" s="111"/>
      <c r="C98" s="9"/>
      <c r="D98" s="10"/>
      <c r="E98" s="11"/>
      <c r="F98" s="11"/>
      <c r="G98" s="205"/>
      <c r="H98" s="206"/>
      <c r="I98" s="64"/>
      <c r="J98" s="148"/>
      <c r="K98" s="5"/>
      <c r="L98" s="6"/>
      <c r="M98" s="7"/>
    </row>
    <row r="99" spans="2:13" ht="18" customHeight="1">
      <c r="B99" s="111"/>
      <c r="C99" s="9"/>
      <c r="D99" s="10"/>
      <c r="E99" s="11"/>
      <c r="F99" s="11"/>
      <c r="G99" s="205"/>
      <c r="H99" s="206"/>
      <c r="I99" s="64"/>
      <c r="J99" s="148"/>
      <c r="K99" s="5"/>
      <c r="L99" s="6"/>
      <c r="M99" s="7"/>
    </row>
    <row r="100" spans="2:13" ht="18" customHeight="1">
      <c r="B100" s="111"/>
      <c r="C100" s="9"/>
      <c r="D100" s="10"/>
      <c r="E100" s="11"/>
      <c r="F100" s="11"/>
      <c r="G100" s="205"/>
      <c r="H100" s="206"/>
      <c r="I100" s="64"/>
      <c r="J100" s="148"/>
      <c r="K100" s="5"/>
      <c r="L100" s="6"/>
      <c r="M100" s="7"/>
    </row>
    <row r="101" spans="2:13" ht="18" customHeight="1">
      <c r="B101" s="111"/>
      <c r="C101" s="9"/>
      <c r="D101" s="10"/>
      <c r="E101" s="11"/>
      <c r="F101" s="11"/>
      <c r="G101" s="205"/>
      <c r="H101" s="206"/>
      <c r="I101" s="64"/>
      <c r="J101" s="148"/>
      <c r="K101" s="5"/>
      <c r="L101" s="6"/>
      <c r="M101" s="7"/>
    </row>
    <row r="102" spans="2:13" ht="18" customHeight="1">
      <c r="B102" s="111"/>
      <c r="C102" s="9"/>
      <c r="D102" s="10"/>
      <c r="E102" s="11"/>
      <c r="F102" s="11"/>
      <c r="G102" s="205"/>
      <c r="H102" s="206"/>
      <c r="I102" s="64"/>
      <c r="J102" s="148"/>
      <c r="K102" s="5"/>
      <c r="L102" s="6"/>
      <c r="M102" s="7"/>
    </row>
    <row r="103" spans="2:13" ht="18" customHeight="1" thickBot="1">
      <c r="B103" s="112"/>
      <c r="C103" s="13"/>
      <c r="D103" s="14"/>
      <c r="E103" s="15"/>
      <c r="F103" s="15"/>
      <c r="G103" s="214"/>
      <c r="H103" s="215"/>
      <c r="I103" s="64"/>
      <c r="J103" s="149"/>
      <c r="K103" s="17"/>
      <c r="L103" s="18"/>
      <c r="M103" s="19"/>
    </row>
    <row r="104" spans="2:13" s="88" customFormat="1" ht="25.5" customHeight="1" thickBot="1">
      <c r="B104" s="85"/>
      <c r="C104" s="86" t="s">
        <v>47</v>
      </c>
      <c r="D104" s="46">
        <f>SUM(D92:D103)</f>
        <v>850000</v>
      </c>
      <c r="E104" s="44"/>
      <c r="F104" s="87"/>
      <c r="G104" s="87"/>
      <c r="I104" s="89"/>
      <c r="J104" s="150" t="s">
        <v>47</v>
      </c>
      <c r="K104" s="28">
        <f>SUM(K92:K103)</f>
        <v>1498000</v>
      </c>
    </row>
    <row r="105" spans="2:13" ht="5.25" customHeight="1">
      <c r="B105" s="65"/>
      <c r="C105" s="69"/>
      <c r="D105" s="63"/>
      <c r="E105" s="63"/>
      <c r="F105" s="70"/>
      <c r="G105" s="70"/>
      <c r="I105" s="64"/>
      <c r="J105" s="143"/>
      <c r="K105" s="66"/>
      <c r="L105" s="66"/>
    </row>
    <row r="106" spans="2:13" s="75" customFormat="1" ht="29.25" customHeight="1" thickBot="1">
      <c r="B106" s="71" t="s">
        <v>48</v>
      </c>
      <c r="C106" s="90"/>
      <c r="D106" s="73"/>
      <c r="E106" s="73"/>
      <c r="F106" s="74"/>
      <c r="G106" s="74"/>
      <c r="I106" s="76"/>
      <c r="J106" s="145" t="s">
        <v>49</v>
      </c>
      <c r="K106" s="73"/>
      <c r="L106" s="91"/>
    </row>
    <row r="107" spans="2:13" ht="23.25" customHeight="1" thickBot="1">
      <c r="B107" s="109" t="s">
        <v>12</v>
      </c>
      <c r="C107" s="79" t="s">
        <v>13</v>
      </c>
      <c r="D107" s="80" t="s">
        <v>5</v>
      </c>
      <c r="E107" s="81" t="s">
        <v>14</v>
      </c>
      <c r="F107" s="183" t="s">
        <v>17</v>
      </c>
      <c r="G107" s="201"/>
      <c r="H107" s="184"/>
      <c r="I107" s="64"/>
      <c r="J107" s="146" t="s">
        <v>12</v>
      </c>
      <c r="K107" s="81" t="s">
        <v>5</v>
      </c>
      <c r="L107" s="183" t="s">
        <v>17</v>
      </c>
      <c r="M107" s="184"/>
    </row>
    <row r="108" spans="2:13" ht="18" customHeight="1">
      <c r="B108" s="37" t="s">
        <v>80</v>
      </c>
      <c r="C108" s="34" t="s">
        <v>81</v>
      </c>
      <c r="D108" s="35">
        <v>30000</v>
      </c>
      <c r="E108" s="101"/>
      <c r="F108" s="189"/>
      <c r="G108" s="190"/>
      <c r="H108" s="191"/>
      <c r="I108" s="64"/>
      <c r="J108" s="157" t="s">
        <v>52</v>
      </c>
      <c r="K108" s="32">
        <v>55000</v>
      </c>
      <c r="L108" s="192" t="s">
        <v>53</v>
      </c>
      <c r="M108" s="193"/>
    </row>
    <row r="109" spans="2:13" ht="18" customHeight="1">
      <c r="B109" s="37" t="s">
        <v>80</v>
      </c>
      <c r="C109" s="34" t="s">
        <v>82</v>
      </c>
      <c r="D109" s="35">
        <v>30000</v>
      </c>
      <c r="E109" s="25"/>
      <c r="F109" s="194"/>
      <c r="G109" s="195"/>
      <c r="H109" s="196"/>
      <c r="I109" s="64"/>
      <c r="J109" s="159" t="s">
        <v>55</v>
      </c>
      <c r="K109" s="32">
        <v>25000</v>
      </c>
      <c r="L109" s="197"/>
      <c r="M109" s="198"/>
    </row>
    <row r="110" spans="2:13" ht="18" customHeight="1">
      <c r="B110" s="37"/>
      <c r="C110" s="34"/>
      <c r="D110" s="35"/>
      <c r="E110" s="25"/>
      <c r="F110" s="194"/>
      <c r="G110" s="195"/>
      <c r="H110" s="196"/>
      <c r="I110" s="64"/>
      <c r="J110" s="159" t="s">
        <v>56</v>
      </c>
      <c r="K110" s="32">
        <v>5000</v>
      </c>
      <c r="L110" s="197"/>
      <c r="M110" s="198"/>
    </row>
    <row r="111" spans="2:13" ht="18" customHeight="1">
      <c r="B111" s="37" t="s">
        <v>83</v>
      </c>
      <c r="C111" s="34" t="s">
        <v>61</v>
      </c>
      <c r="D111" s="35">
        <v>75800</v>
      </c>
      <c r="E111" s="25"/>
      <c r="F111" s="202"/>
      <c r="G111" s="203"/>
      <c r="H111" s="204"/>
      <c r="I111" s="64"/>
      <c r="J111" s="159" t="s">
        <v>60</v>
      </c>
      <c r="K111" s="32">
        <v>10000</v>
      </c>
      <c r="L111" s="197"/>
      <c r="M111" s="198"/>
    </row>
    <row r="112" spans="2:13" ht="18" customHeight="1">
      <c r="B112" s="37" t="s">
        <v>39</v>
      </c>
      <c r="C112" s="34" t="s">
        <v>63</v>
      </c>
      <c r="D112" s="35">
        <v>20000</v>
      </c>
      <c r="E112" s="121" t="s">
        <v>64</v>
      </c>
      <c r="F112" s="202"/>
      <c r="G112" s="203"/>
      <c r="H112" s="204"/>
      <c r="I112" s="64"/>
      <c r="J112" s="159" t="s">
        <v>62</v>
      </c>
      <c r="K112" s="32">
        <v>10000</v>
      </c>
      <c r="L112" s="197"/>
      <c r="M112" s="198"/>
    </row>
    <row r="113" spans="2:13" ht="18" customHeight="1">
      <c r="B113" s="37"/>
      <c r="C113" s="40"/>
      <c r="D113" s="41"/>
      <c r="E113" s="11"/>
      <c r="F113" s="194"/>
      <c r="G113" s="195"/>
      <c r="H113" s="196"/>
      <c r="I113" s="64"/>
      <c r="J113" s="159" t="s">
        <v>65</v>
      </c>
      <c r="K113" s="32">
        <v>10000</v>
      </c>
      <c r="L113" s="197"/>
      <c r="M113" s="198"/>
    </row>
    <row r="114" spans="2:13" ht="18" customHeight="1">
      <c r="B114" s="37" t="s">
        <v>67</v>
      </c>
      <c r="C114" s="34" t="s">
        <v>68</v>
      </c>
      <c r="D114" s="41">
        <v>20000</v>
      </c>
      <c r="E114" s="25"/>
      <c r="F114" s="194"/>
      <c r="G114" s="195"/>
      <c r="H114" s="196"/>
      <c r="I114" s="64"/>
      <c r="J114" s="159" t="s">
        <v>66</v>
      </c>
      <c r="K114" s="32">
        <v>5000</v>
      </c>
      <c r="L114" s="197"/>
      <c r="M114" s="198"/>
    </row>
    <row r="115" spans="2:13" ht="18" customHeight="1">
      <c r="B115" s="114"/>
      <c r="C115" s="20"/>
      <c r="D115" s="21"/>
      <c r="E115" s="25"/>
      <c r="F115" s="194"/>
      <c r="G115" s="195"/>
      <c r="H115" s="196"/>
      <c r="I115" s="64"/>
      <c r="J115" s="159" t="s">
        <v>69</v>
      </c>
      <c r="K115" s="32">
        <v>1000</v>
      </c>
      <c r="L115" s="197"/>
      <c r="M115" s="198"/>
    </row>
    <row r="116" spans="2:13" ht="18" customHeight="1">
      <c r="B116" s="114"/>
      <c r="C116" s="20"/>
      <c r="D116" s="21"/>
      <c r="E116" s="25"/>
      <c r="F116" s="194"/>
      <c r="G116" s="195"/>
      <c r="H116" s="196"/>
      <c r="I116" s="64"/>
      <c r="J116" s="159" t="s">
        <v>70</v>
      </c>
      <c r="K116" s="32">
        <v>3000</v>
      </c>
      <c r="L116" s="197"/>
      <c r="M116" s="198"/>
    </row>
    <row r="117" spans="2:13" ht="18" customHeight="1">
      <c r="B117" s="114"/>
      <c r="C117" s="20"/>
      <c r="D117" s="21"/>
      <c r="E117" s="25"/>
      <c r="F117" s="47"/>
      <c r="G117" s="51"/>
      <c r="H117" s="48"/>
      <c r="I117" s="64"/>
      <c r="J117" s="148"/>
      <c r="K117" s="5"/>
      <c r="L117" s="49"/>
      <c r="M117" s="50"/>
    </row>
    <row r="118" spans="2:13" ht="18" customHeight="1">
      <c r="B118" s="114"/>
      <c r="C118" s="20"/>
      <c r="D118" s="21"/>
      <c r="E118" s="25"/>
      <c r="F118" s="47"/>
      <c r="G118" s="51"/>
      <c r="H118" s="48"/>
      <c r="I118" s="64"/>
      <c r="J118" s="148"/>
      <c r="K118" s="5"/>
      <c r="L118" s="49"/>
      <c r="M118" s="50"/>
    </row>
    <row r="119" spans="2:13" ht="18" customHeight="1">
      <c r="B119" s="114"/>
      <c r="C119" s="20"/>
      <c r="D119" s="21"/>
      <c r="E119" s="25"/>
      <c r="F119" s="47"/>
      <c r="G119" s="51"/>
      <c r="H119" s="48"/>
      <c r="I119" s="64"/>
      <c r="J119" s="148"/>
      <c r="K119" s="5"/>
      <c r="L119" s="49"/>
      <c r="M119" s="50"/>
    </row>
    <row r="120" spans="2:13" ht="39" customHeight="1" thickBot="1">
      <c r="B120" s="115"/>
      <c r="C120" s="22"/>
      <c r="D120" s="23"/>
      <c r="E120" s="26"/>
      <c r="F120" s="207"/>
      <c r="G120" s="208"/>
      <c r="H120" s="209"/>
      <c r="I120" s="64"/>
      <c r="J120" s="151" t="s">
        <v>71</v>
      </c>
      <c r="K120" s="38">
        <v>5000</v>
      </c>
      <c r="L120" s="210"/>
      <c r="M120" s="211"/>
    </row>
    <row r="121" spans="2:13" s="95" customFormat="1" ht="25.5" customHeight="1" thickBot="1">
      <c r="B121" s="92"/>
      <c r="C121" s="93" t="s">
        <v>47</v>
      </c>
      <c r="D121" s="29">
        <f>SUM(D108:D120)</f>
        <v>175800</v>
      </c>
      <c r="E121" s="43"/>
      <c r="F121" s="94"/>
      <c r="G121" s="94"/>
      <c r="J121" s="152" t="s">
        <v>47</v>
      </c>
      <c r="K121" s="56">
        <f>SUM(K108:K119)</f>
        <v>124000</v>
      </c>
      <c r="L121" s="94"/>
    </row>
    <row r="122" spans="2:13" ht="5.25" customHeight="1" thickBot="1">
      <c r="B122" s="65"/>
      <c r="C122" s="69"/>
      <c r="D122" s="63"/>
      <c r="E122" s="63"/>
      <c r="F122" s="70"/>
      <c r="G122" s="70"/>
      <c r="I122" s="64"/>
      <c r="J122" s="143"/>
      <c r="K122" s="66"/>
      <c r="L122" s="66"/>
    </row>
    <row r="123" spans="2:13" s="95" customFormat="1" ht="25.5" customHeight="1" thickBot="1">
      <c r="B123" s="92"/>
      <c r="C123" s="96" t="s">
        <v>72</v>
      </c>
      <c r="D123" s="27">
        <f>D104+D121*12</f>
        <v>2959600</v>
      </c>
      <c r="E123" s="44"/>
      <c r="F123" s="97"/>
      <c r="G123" s="97"/>
      <c r="J123" s="152" t="s">
        <v>73</v>
      </c>
      <c r="K123" s="27">
        <f>K104+K121*12</f>
        <v>2986000</v>
      </c>
      <c r="L123" s="97"/>
    </row>
    <row r="125" spans="2:13" ht="28.5" customHeight="1">
      <c r="B125" s="181" t="s">
        <v>90</v>
      </c>
      <c r="C125" s="181"/>
      <c r="D125" s="181"/>
      <c r="E125" s="181"/>
      <c r="F125" s="181"/>
      <c r="G125" s="181"/>
      <c r="H125" s="181"/>
      <c r="J125" s="182" t="s">
        <v>91</v>
      </c>
      <c r="K125" s="182"/>
      <c r="L125" s="182"/>
      <c r="M125" s="182"/>
    </row>
    <row r="126" spans="2:13" s="75" customFormat="1" ht="29.25" customHeight="1" thickBot="1">
      <c r="B126" s="71" t="s">
        <v>10</v>
      </c>
      <c r="C126" s="72"/>
      <c r="D126" s="73"/>
      <c r="E126" s="73"/>
      <c r="F126" s="74"/>
      <c r="G126" s="74"/>
      <c r="I126" s="76"/>
      <c r="J126" s="145" t="s">
        <v>11</v>
      </c>
      <c r="K126" s="77"/>
      <c r="L126" s="77"/>
    </row>
    <row r="127" spans="2:13" s="68" customFormat="1" ht="23.25" customHeight="1" thickBot="1">
      <c r="B127" s="109" t="s">
        <v>12</v>
      </c>
      <c r="C127" s="79" t="s">
        <v>13</v>
      </c>
      <c r="D127" s="80" t="s">
        <v>5</v>
      </c>
      <c r="E127" s="81" t="s">
        <v>14</v>
      </c>
      <c r="F127" s="81" t="s">
        <v>15</v>
      </c>
      <c r="G127" s="183" t="s">
        <v>16</v>
      </c>
      <c r="H127" s="184"/>
      <c r="I127" s="82"/>
      <c r="J127" s="146" t="s">
        <v>12</v>
      </c>
      <c r="K127" s="105" t="s">
        <v>5</v>
      </c>
      <c r="L127" s="81" t="s">
        <v>15</v>
      </c>
      <c r="M127" s="79" t="s">
        <v>17</v>
      </c>
    </row>
    <row r="128" spans="2:13" ht="18" customHeight="1">
      <c r="B128" s="37" t="s">
        <v>18</v>
      </c>
      <c r="C128" s="34" t="s">
        <v>24</v>
      </c>
      <c r="D128" s="35">
        <v>700000</v>
      </c>
      <c r="E128" s="3"/>
      <c r="F128" s="31" t="s">
        <v>86</v>
      </c>
      <c r="G128" s="185"/>
      <c r="H128" s="186"/>
      <c r="I128" s="64"/>
      <c r="J128" s="157" t="s">
        <v>76</v>
      </c>
      <c r="K128" s="32">
        <v>1270000</v>
      </c>
      <c r="L128" s="101"/>
      <c r="M128" s="4" t="s">
        <v>23</v>
      </c>
    </row>
    <row r="129" spans="2:13" ht="18" customHeight="1">
      <c r="B129" s="37" t="s">
        <v>39</v>
      </c>
      <c r="C129" s="34" t="s">
        <v>78</v>
      </c>
      <c r="D129" s="35">
        <v>30000</v>
      </c>
      <c r="E129" s="11"/>
      <c r="F129" s="36" t="s">
        <v>87</v>
      </c>
      <c r="G129" s="187"/>
      <c r="H129" s="188"/>
      <c r="I129" s="64"/>
      <c r="J129" s="159" t="s">
        <v>27</v>
      </c>
      <c r="K129" s="32">
        <v>50000</v>
      </c>
      <c r="L129" s="25"/>
      <c r="M129" s="55"/>
    </row>
    <row r="130" spans="2:13" ht="18" customHeight="1">
      <c r="B130" s="37" t="s">
        <v>39</v>
      </c>
      <c r="C130" s="34" t="s">
        <v>38</v>
      </c>
      <c r="D130" s="35">
        <v>100000</v>
      </c>
      <c r="E130" s="11"/>
      <c r="F130" s="36" t="s">
        <v>87</v>
      </c>
      <c r="G130" s="177"/>
      <c r="H130" s="178"/>
      <c r="I130" s="64"/>
      <c r="J130" s="159" t="s">
        <v>30</v>
      </c>
      <c r="K130" s="32">
        <v>48000</v>
      </c>
      <c r="L130" s="108"/>
      <c r="M130" s="55"/>
    </row>
    <row r="131" spans="2:13" ht="18" customHeight="1">
      <c r="B131" s="37"/>
      <c r="C131" s="40"/>
      <c r="D131" s="42"/>
      <c r="E131" s="11"/>
      <c r="F131" s="33"/>
      <c r="G131" s="177"/>
      <c r="H131" s="178"/>
      <c r="I131" s="64"/>
      <c r="J131" s="159" t="s">
        <v>34</v>
      </c>
      <c r="K131" s="32">
        <v>50000</v>
      </c>
      <c r="L131" s="25"/>
      <c r="M131" s="55"/>
    </row>
    <row r="132" spans="2:13" ht="18" customHeight="1">
      <c r="B132" s="37" t="s">
        <v>44</v>
      </c>
      <c r="C132" s="34" t="s">
        <v>68</v>
      </c>
      <c r="D132" s="41">
        <v>20000</v>
      </c>
      <c r="E132" s="11"/>
      <c r="F132" s="33" t="s">
        <v>87</v>
      </c>
      <c r="G132" s="177"/>
      <c r="H132" s="178"/>
      <c r="I132" s="64"/>
      <c r="J132" s="153" t="s">
        <v>88</v>
      </c>
      <c r="K132" s="39">
        <v>30000</v>
      </c>
      <c r="L132" s="101"/>
      <c r="M132" s="55" t="s">
        <v>89</v>
      </c>
    </row>
    <row r="133" spans="2:13" ht="18" customHeight="1">
      <c r="B133" s="111"/>
      <c r="C133" s="9"/>
      <c r="D133" s="10"/>
      <c r="E133" s="11"/>
      <c r="F133" s="11"/>
      <c r="G133" s="177"/>
      <c r="H133" s="178"/>
      <c r="I133" s="64"/>
      <c r="J133" s="153"/>
      <c r="K133" s="104"/>
      <c r="L133" s="25"/>
      <c r="M133" s="55"/>
    </row>
    <row r="134" spans="2:13" ht="18" customHeight="1">
      <c r="B134" s="111"/>
      <c r="C134" s="9"/>
      <c r="D134" s="10"/>
      <c r="E134" s="11"/>
      <c r="F134" s="11"/>
      <c r="G134" s="177"/>
      <c r="H134" s="178"/>
      <c r="I134" s="64"/>
      <c r="J134" s="148"/>
      <c r="K134" s="104"/>
      <c r="L134" s="25"/>
      <c r="M134" s="55"/>
    </row>
    <row r="135" spans="2:13" ht="18" customHeight="1">
      <c r="B135" s="111"/>
      <c r="C135" s="9"/>
      <c r="D135" s="10"/>
      <c r="E135" s="11"/>
      <c r="F135" s="11"/>
      <c r="G135" s="177"/>
      <c r="H135" s="178"/>
      <c r="I135" s="64"/>
      <c r="J135" s="148"/>
      <c r="K135" s="104"/>
      <c r="L135" s="25"/>
      <c r="M135" s="55"/>
    </row>
    <row r="136" spans="2:13" ht="18" customHeight="1">
      <c r="B136" s="111"/>
      <c r="C136" s="9"/>
      <c r="D136" s="10"/>
      <c r="E136" s="11"/>
      <c r="F136" s="11"/>
      <c r="G136" s="177"/>
      <c r="H136" s="178"/>
      <c r="I136" s="64"/>
      <c r="J136" s="148"/>
      <c r="K136" s="104"/>
      <c r="L136" s="25"/>
      <c r="M136" s="55"/>
    </row>
    <row r="137" spans="2:13" ht="18" customHeight="1">
      <c r="B137" s="111"/>
      <c r="C137" s="9"/>
      <c r="D137" s="10"/>
      <c r="E137" s="11"/>
      <c r="F137" s="11"/>
      <c r="G137" s="177"/>
      <c r="H137" s="178"/>
      <c r="I137" s="64"/>
      <c r="J137" s="148"/>
      <c r="K137" s="104"/>
      <c r="L137" s="25"/>
      <c r="M137" s="55"/>
    </row>
    <row r="138" spans="2:13" ht="18" customHeight="1">
      <c r="B138" s="111"/>
      <c r="C138" s="9"/>
      <c r="D138" s="10"/>
      <c r="E138" s="11"/>
      <c r="F138" s="11"/>
      <c r="G138" s="177"/>
      <c r="H138" s="178"/>
      <c r="I138" s="64"/>
      <c r="J138" s="148"/>
      <c r="K138" s="104"/>
      <c r="L138" s="25"/>
      <c r="M138" s="55"/>
    </row>
    <row r="139" spans="2:13" ht="18" customHeight="1" thickBot="1">
      <c r="B139" s="112"/>
      <c r="C139" s="13"/>
      <c r="D139" s="14"/>
      <c r="E139" s="15"/>
      <c r="F139" s="15"/>
      <c r="G139" s="199"/>
      <c r="H139" s="200"/>
      <c r="I139" s="64"/>
      <c r="J139" s="149"/>
      <c r="K139" s="107"/>
      <c r="L139" s="26"/>
      <c r="M139" s="16"/>
    </row>
    <row r="140" spans="2:13" s="88" customFormat="1" ht="25.5" customHeight="1" thickBot="1">
      <c r="B140" s="85"/>
      <c r="C140" s="86" t="s">
        <v>47</v>
      </c>
      <c r="D140" s="46">
        <f>SUM(D128:D139)</f>
        <v>850000</v>
      </c>
      <c r="E140" s="44"/>
      <c r="F140" s="87"/>
      <c r="G140" s="87"/>
      <c r="I140" s="89"/>
      <c r="J140" s="150" t="s">
        <v>47</v>
      </c>
      <c r="K140" s="28">
        <f>SUM(K128:K139)</f>
        <v>1448000</v>
      </c>
    </row>
    <row r="141" spans="2:13" ht="5.25" customHeight="1">
      <c r="B141" s="65"/>
      <c r="C141" s="69"/>
      <c r="D141" s="63"/>
      <c r="E141" s="63"/>
      <c r="F141" s="70"/>
      <c r="G141" s="70"/>
      <c r="I141" s="64"/>
      <c r="J141" s="143"/>
      <c r="K141" s="66"/>
      <c r="L141" s="66"/>
    </row>
    <row r="142" spans="2:13" s="75" customFormat="1" ht="29.25" customHeight="1" thickBot="1">
      <c r="B142" s="71" t="s">
        <v>48</v>
      </c>
      <c r="C142" s="90"/>
      <c r="D142" s="73"/>
      <c r="E142" s="73"/>
      <c r="F142" s="74"/>
      <c r="G142" s="74"/>
      <c r="I142" s="76"/>
      <c r="J142" s="145" t="s">
        <v>49</v>
      </c>
      <c r="K142" s="73"/>
      <c r="L142" s="91"/>
    </row>
    <row r="143" spans="2:13" ht="23.25" customHeight="1" thickBot="1">
      <c r="B143" s="109" t="s">
        <v>12</v>
      </c>
      <c r="C143" s="79" t="s">
        <v>13</v>
      </c>
      <c r="D143" s="80" t="s">
        <v>5</v>
      </c>
      <c r="E143" s="81" t="s">
        <v>14</v>
      </c>
      <c r="F143" s="183" t="s">
        <v>17</v>
      </c>
      <c r="G143" s="201"/>
      <c r="H143" s="184"/>
      <c r="I143" s="64"/>
      <c r="J143" s="146" t="s">
        <v>12</v>
      </c>
      <c r="K143" s="81" t="s">
        <v>5</v>
      </c>
      <c r="L143" s="183" t="s">
        <v>17</v>
      </c>
      <c r="M143" s="184"/>
    </row>
    <row r="144" spans="2:13" ht="18" customHeight="1">
      <c r="B144" s="37" t="s">
        <v>80</v>
      </c>
      <c r="C144" s="34" t="s">
        <v>81</v>
      </c>
      <c r="D144" s="35">
        <v>30000</v>
      </c>
      <c r="E144" s="101"/>
      <c r="F144" s="216"/>
      <c r="G144" s="217"/>
      <c r="H144" s="218"/>
      <c r="I144" s="64"/>
      <c r="J144" s="157" t="s">
        <v>52</v>
      </c>
      <c r="K144" s="32">
        <v>55000</v>
      </c>
      <c r="L144" s="192" t="s">
        <v>53</v>
      </c>
      <c r="M144" s="193"/>
    </row>
    <row r="145" spans="2:13" ht="18" customHeight="1">
      <c r="B145" s="37" t="s">
        <v>80</v>
      </c>
      <c r="C145" s="34" t="s">
        <v>82</v>
      </c>
      <c r="D145" s="35">
        <v>10000</v>
      </c>
      <c r="E145" s="25"/>
      <c r="F145" s="219"/>
      <c r="G145" s="220"/>
      <c r="H145" s="221"/>
      <c r="I145" s="64"/>
      <c r="J145" s="159" t="s">
        <v>55</v>
      </c>
      <c r="K145" s="32">
        <v>25000</v>
      </c>
      <c r="L145" s="197"/>
      <c r="M145" s="198"/>
    </row>
    <row r="146" spans="2:13" ht="18" customHeight="1">
      <c r="B146" s="37"/>
      <c r="C146" s="34"/>
      <c r="D146" s="35"/>
      <c r="E146" s="25"/>
      <c r="F146" s="219"/>
      <c r="G146" s="220"/>
      <c r="H146" s="221"/>
      <c r="I146" s="64"/>
      <c r="J146" s="159" t="s">
        <v>56</v>
      </c>
      <c r="K146" s="32">
        <v>5000</v>
      </c>
      <c r="L146" s="197"/>
      <c r="M146" s="198"/>
    </row>
    <row r="147" spans="2:13" ht="18" customHeight="1">
      <c r="B147" s="37" t="s">
        <v>83</v>
      </c>
      <c r="C147" s="34" t="s">
        <v>61</v>
      </c>
      <c r="D147" s="35">
        <v>75800</v>
      </c>
      <c r="E147" s="11"/>
      <c r="F147" s="187"/>
      <c r="G147" s="225"/>
      <c r="H147" s="188"/>
      <c r="I147" s="64"/>
      <c r="J147" s="159" t="s">
        <v>60</v>
      </c>
      <c r="K147" s="32">
        <v>10000</v>
      </c>
      <c r="L147" s="197"/>
      <c r="M147" s="198"/>
    </row>
    <row r="148" spans="2:13" ht="18" customHeight="1">
      <c r="B148" s="37" t="s">
        <v>39</v>
      </c>
      <c r="C148" s="34" t="s">
        <v>63</v>
      </c>
      <c r="D148" s="35">
        <v>20000</v>
      </c>
      <c r="E148" s="121" t="s">
        <v>64</v>
      </c>
      <c r="F148" s="187"/>
      <c r="G148" s="225"/>
      <c r="H148" s="188"/>
      <c r="I148" s="64"/>
      <c r="J148" s="159" t="s">
        <v>62</v>
      </c>
      <c r="K148" s="32">
        <v>10000</v>
      </c>
      <c r="L148" s="197"/>
      <c r="M148" s="198"/>
    </row>
    <row r="149" spans="2:13" ht="18" customHeight="1">
      <c r="B149" s="37"/>
      <c r="C149" s="40"/>
      <c r="D149" s="41"/>
      <c r="E149" s="25"/>
      <c r="F149" s="219"/>
      <c r="G149" s="220"/>
      <c r="H149" s="221"/>
      <c r="I149" s="64"/>
      <c r="J149" s="159" t="s">
        <v>65</v>
      </c>
      <c r="K149" s="32">
        <v>10000</v>
      </c>
      <c r="L149" s="197"/>
      <c r="M149" s="198"/>
    </row>
    <row r="150" spans="2:13" ht="18" customHeight="1">
      <c r="B150" s="37" t="s">
        <v>67</v>
      </c>
      <c r="C150" s="34" t="s">
        <v>68</v>
      </c>
      <c r="D150" s="41">
        <v>20000</v>
      </c>
      <c r="E150" s="25"/>
      <c r="F150" s="219"/>
      <c r="G150" s="220"/>
      <c r="H150" s="221"/>
      <c r="I150" s="64"/>
      <c r="J150" s="159" t="s">
        <v>66</v>
      </c>
      <c r="K150" s="32">
        <v>5000</v>
      </c>
      <c r="L150" s="197"/>
      <c r="M150" s="198"/>
    </row>
    <row r="151" spans="2:13" ht="18" customHeight="1">
      <c r="B151" s="114"/>
      <c r="C151" s="20"/>
      <c r="D151" s="21"/>
      <c r="E151" s="25"/>
      <c r="F151" s="219"/>
      <c r="G151" s="220"/>
      <c r="H151" s="221"/>
      <c r="I151" s="64"/>
      <c r="J151" s="159" t="s">
        <v>69</v>
      </c>
      <c r="K151" s="32">
        <v>1000</v>
      </c>
      <c r="L151" s="197"/>
      <c r="M151" s="198"/>
    </row>
    <row r="152" spans="2:13" ht="18" customHeight="1">
      <c r="B152" s="114"/>
      <c r="C152" s="20"/>
      <c r="D152" s="21"/>
      <c r="E152" s="25"/>
      <c r="F152" s="219"/>
      <c r="G152" s="220"/>
      <c r="H152" s="221"/>
      <c r="I152" s="64"/>
      <c r="J152" s="159" t="s">
        <v>70</v>
      </c>
      <c r="K152" s="32">
        <v>3000</v>
      </c>
      <c r="L152" s="197"/>
      <c r="M152" s="198"/>
    </row>
    <row r="153" spans="2:13" ht="18" customHeight="1">
      <c r="B153" s="114"/>
      <c r="C153" s="20"/>
      <c r="D153" s="21"/>
      <c r="E153" s="25"/>
      <c r="F153" s="52"/>
      <c r="G153" s="53"/>
      <c r="H153" s="54"/>
      <c r="I153" s="64"/>
      <c r="J153" s="148"/>
      <c r="K153" s="5"/>
      <c r="L153" s="49"/>
      <c r="M153" s="50"/>
    </row>
    <row r="154" spans="2:13" ht="18" customHeight="1">
      <c r="B154" s="114"/>
      <c r="C154" s="20"/>
      <c r="D154" s="21"/>
      <c r="E154" s="25"/>
      <c r="F154" s="52"/>
      <c r="G154" s="53"/>
      <c r="H154" s="54"/>
      <c r="I154" s="64"/>
      <c r="J154" s="148"/>
      <c r="K154" s="5"/>
      <c r="L154" s="49"/>
      <c r="M154" s="50"/>
    </row>
    <row r="155" spans="2:13" ht="18" customHeight="1">
      <c r="B155" s="114"/>
      <c r="C155" s="20"/>
      <c r="D155" s="21"/>
      <c r="E155" s="25"/>
      <c r="F155" s="52"/>
      <c r="G155" s="53"/>
      <c r="H155" s="54"/>
      <c r="I155" s="64"/>
      <c r="J155" s="148"/>
      <c r="K155" s="5"/>
      <c r="L155" s="49"/>
      <c r="M155" s="50"/>
    </row>
    <row r="156" spans="2:13" ht="39" customHeight="1" thickBot="1">
      <c r="B156" s="115"/>
      <c r="C156" s="22"/>
      <c r="D156" s="23"/>
      <c r="E156" s="26"/>
      <c r="F156" s="222"/>
      <c r="G156" s="223"/>
      <c r="H156" s="224"/>
      <c r="I156" s="64"/>
      <c r="J156" s="151" t="s">
        <v>71</v>
      </c>
      <c r="K156" s="38">
        <v>5000</v>
      </c>
      <c r="L156" s="210"/>
      <c r="M156" s="211"/>
    </row>
    <row r="157" spans="2:13" s="95" customFormat="1" ht="25.5" customHeight="1" thickBot="1">
      <c r="B157" s="92"/>
      <c r="C157" s="93" t="s">
        <v>47</v>
      </c>
      <c r="D157" s="29">
        <f>SUM(D144:D156)</f>
        <v>155800</v>
      </c>
      <c r="E157" s="43"/>
      <c r="F157" s="94"/>
      <c r="G157" s="94"/>
      <c r="J157" s="152" t="s">
        <v>47</v>
      </c>
      <c r="K157" s="56">
        <f>SUM(K144:K155)</f>
        <v>124000</v>
      </c>
      <c r="L157" s="94"/>
    </row>
    <row r="158" spans="2:13" ht="5.25" customHeight="1" thickBot="1">
      <c r="B158" s="65"/>
      <c r="C158" s="69"/>
      <c r="D158" s="63"/>
      <c r="E158" s="63"/>
      <c r="F158" s="70"/>
      <c r="G158" s="70"/>
      <c r="I158" s="64"/>
      <c r="J158" s="143"/>
      <c r="K158" s="66"/>
      <c r="L158" s="66"/>
    </row>
    <row r="159" spans="2:13" s="95" customFormat="1" ht="25.5" customHeight="1" thickBot="1">
      <c r="B159" s="92"/>
      <c r="C159" s="96" t="s">
        <v>72</v>
      </c>
      <c r="D159" s="27">
        <f>D140+D157*12</f>
        <v>2719600</v>
      </c>
      <c r="E159" s="44"/>
      <c r="F159" s="97"/>
      <c r="G159" s="97"/>
      <c r="J159" s="152" t="s">
        <v>73</v>
      </c>
      <c r="K159" s="27">
        <f>K140+K157*12</f>
        <v>2936000</v>
      </c>
      <c r="L159" s="97"/>
    </row>
  </sheetData>
  <sheetProtection algorithmName="SHA-512" hashValue="xbJhGeGIhEhnROtRs+NbfL9lbKglnZubxnuQ/EA4AUny+A83CEiWtSj0pkIqbeMOGBUjyBYkQ/RcKQf14uVXtg==" saltValue="1JUXeKtUD7VGe+AlF3FD9g==" spinCount="100000" sheet="1" objects="1" scenarios="1"/>
  <mergeCells count="154">
    <mergeCell ref="F156:H156"/>
    <mergeCell ref="L156:M156"/>
    <mergeCell ref="F150:H150"/>
    <mergeCell ref="L150:M150"/>
    <mergeCell ref="F151:H151"/>
    <mergeCell ref="L151:M151"/>
    <mergeCell ref="F152:H152"/>
    <mergeCell ref="L152:M152"/>
    <mergeCell ref="F147:H147"/>
    <mergeCell ref="L147:M147"/>
    <mergeCell ref="F148:H148"/>
    <mergeCell ref="L148:M148"/>
    <mergeCell ref="F149:H149"/>
    <mergeCell ref="L149:M149"/>
    <mergeCell ref="L143:M143"/>
    <mergeCell ref="F144:H144"/>
    <mergeCell ref="L144:M144"/>
    <mergeCell ref="F145:H145"/>
    <mergeCell ref="L145:M145"/>
    <mergeCell ref="F146:H146"/>
    <mergeCell ref="L146:M146"/>
    <mergeCell ref="G135:H135"/>
    <mergeCell ref="G136:H136"/>
    <mergeCell ref="G137:H137"/>
    <mergeCell ref="G138:H138"/>
    <mergeCell ref="G139:H139"/>
    <mergeCell ref="F143:H143"/>
    <mergeCell ref="G129:H129"/>
    <mergeCell ref="G130:H130"/>
    <mergeCell ref="G131:H131"/>
    <mergeCell ref="G132:H132"/>
    <mergeCell ref="G133:H133"/>
    <mergeCell ref="G134:H134"/>
    <mergeCell ref="F120:H120"/>
    <mergeCell ref="L120:M120"/>
    <mergeCell ref="B125:H125"/>
    <mergeCell ref="J125:M125"/>
    <mergeCell ref="G127:H127"/>
    <mergeCell ref="G128:H128"/>
    <mergeCell ref="F114:H114"/>
    <mergeCell ref="L114:M114"/>
    <mergeCell ref="F115:H115"/>
    <mergeCell ref="L115:M115"/>
    <mergeCell ref="F116:H116"/>
    <mergeCell ref="L116:M116"/>
    <mergeCell ref="F111:H111"/>
    <mergeCell ref="L111:M111"/>
    <mergeCell ref="F112:H112"/>
    <mergeCell ref="L112:M112"/>
    <mergeCell ref="F113:H113"/>
    <mergeCell ref="L113:M113"/>
    <mergeCell ref="L107:M107"/>
    <mergeCell ref="F108:H108"/>
    <mergeCell ref="L108:M108"/>
    <mergeCell ref="F109:H109"/>
    <mergeCell ref="L109:M109"/>
    <mergeCell ref="F110:H110"/>
    <mergeCell ref="L110:M110"/>
    <mergeCell ref="G99:H99"/>
    <mergeCell ref="G100:H100"/>
    <mergeCell ref="G101:H101"/>
    <mergeCell ref="G102:H102"/>
    <mergeCell ref="G103:H103"/>
    <mergeCell ref="F107:H107"/>
    <mergeCell ref="G93:H93"/>
    <mergeCell ref="G94:H94"/>
    <mergeCell ref="G95:H95"/>
    <mergeCell ref="G96:H96"/>
    <mergeCell ref="G97:H97"/>
    <mergeCell ref="G98:H98"/>
    <mergeCell ref="F84:H84"/>
    <mergeCell ref="L84:M84"/>
    <mergeCell ref="B89:H89"/>
    <mergeCell ref="J89:M89"/>
    <mergeCell ref="G91:H91"/>
    <mergeCell ref="G92:H92"/>
    <mergeCell ref="F78:H78"/>
    <mergeCell ref="L78:M78"/>
    <mergeCell ref="F79:H79"/>
    <mergeCell ref="L79:M79"/>
    <mergeCell ref="F80:H80"/>
    <mergeCell ref="L80:M80"/>
    <mergeCell ref="F75:H75"/>
    <mergeCell ref="L75:M75"/>
    <mergeCell ref="F76:H76"/>
    <mergeCell ref="L76:M76"/>
    <mergeCell ref="F77:H77"/>
    <mergeCell ref="L77:M77"/>
    <mergeCell ref="L71:M71"/>
    <mergeCell ref="F72:H72"/>
    <mergeCell ref="L72:M72"/>
    <mergeCell ref="F73:H73"/>
    <mergeCell ref="L73:M73"/>
    <mergeCell ref="F74:H74"/>
    <mergeCell ref="L74:M74"/>
    <mergeCell ref="G63:H63"/>
    <mergeCell ref="G64:H64"/>
    <mergeCell ref="G65:H65"/>
    <mergeCell ref="G66:H66"/>
    <mergeCell ref="G67:H67"/>
    <mergeCell ref="F71:H71"/>
    <mergeCell ref="G57:H57"/>
    <mergeCell ref="G58:H58"/>
    <mergeCell ref="G59:H59"/>
    <mergeCell ref="G60:H60"/>
    <mergeCell ref="G61:H61"/>
    <mergeCell ref="G62:H62"/>
    <mergeCell ref="F48:H48"/>
    <mergeCell ref="L48:M48"/>
    <mergeCell ref="B53:H53"/>
    <mergeCell ref="J53:M53"/>
    <mergeCell ref="G55:H55"/>
    <mergeCell ref="G56:H56"/>
    <mergeCell ref="F42:H42"/>
    <mergeCell ref="L42:M42"/>
    <mergeCell ref="F43:H43"/>
    <mergeCell ref="L43:M43"/>
    <mergeCell ref="F44:H44"/>
    <mergeCell ref="L44:M44"/>
    <mergeCell ref="F39:H39"/>
    <mergeCell ref="L39:M39"/>
    <mergeCell ref="F40:H40"/>
    <mergeCell ref="L40:M40"/>
    <mergeCell ref="F41:H41"/>
    <mergeCell ref="L41:M41"/>
    <mergeCell ref="F37:H37"/>
    <mergeCell ref="L37:M37"/>
    <mergeCell ref="F38:H38"/>
    <mergeCell ref="L38:M38"/>
    <mergeCell ref="G28:H28"/>
    <mergeCell ref="G29:H29"/>
    <mergeCell ref="G30:H30"/>
    <mergeCell ref="G31:H31"/>
    <mergeCell ref="F35:H35"/>
    <mergeCell ref="L35:M35"/>
    <mergeCell ref="G26:H26"/>
    <mergeCell ref="G27:H27"/>
    <mergeCell ref="C15:D15"/>
    <mergeCell ref="B17:H17"/>
    <mergeCell ref="J17:M17"/>
    <mergeCell ref="G19:H19"/>
    <mergeCell ref="G20:H20"/>
    <mergeCell ref="G21:H21"/>
    <mergeCell ref="F36:H36"/>
    <mergeCell ref="L36:M36"/>
    <mergeCell ref="E11:F11"/>
    <mergeCell ref="I11:J11"/>
    <mergeCell ref="E12:F12"/>
    <mergeCell ref="I12:J12"/>
    <mergeCell ref="C14:D14"/>
    <mergeCell ref="G22:H22"/>
    <mergeCell ref="G23:H23"/>
    <mergeCell ref="G24:H24"/>
    <mergeCell ref="G25:H25"/>
  </mergeCells>
  <phoneticPr fontId="2"/>
  <dataValidations count="1">
    <dataValidation type="list" allowBlank="1" showInputMessage="1" showErrorMessage="1" sqref="E20:E31 E128:E139 E56:E67 E36:E48 E72:E84 E92:E103 E108:E120 E144:E156" xr:uid="{ED6E3DA2-D4B5-4FA1-A864-A1F10ABA32FC}">
      <formula1>"●,　,"</formula1>
    </dataValidation>
  </dataValidations>
  <pageMargins left="0.7" right="0.7" top="0.75" bottom="0.75" header="0.3" footer="0.3"/>
  <pageSetup paperSize="9" scale="2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36177-205E-41CE-BB39-0D9623014F27}">
  <sheetPr>
    <pageSetUpPr fitToPage="1"/>
  </sheetPr>
  <dimension ref="B1:M159"/>
  <sheetViews>
    <sheetView showGridLines="0" tabSelected="1" view="pageBreakPreview" zoomScale="70" zoomScaleNormal="70" zoomScaleSheetLayoutView="70" workbookViewId="0">
      <selection activeCell="G12" sqref="G12"/>
    </sheetView>
  </sheetViews>
  <sheetFormatPr defaultColWidth="9" defaultRowHeight="18" customHeight="1"/>
  <cols>
    <col min="1" max="1" width="2.75" style="58" customWidth="1"/>
    <col min="2" max="2" width="14.625" style="60" customWidth="1"/>
    <col min="3" max="3" width="40.5" style="58" customWidth="1"/>
    <col min="4" max="4" width="20.875" style="58" customWidth="1"/>
    <col min="5" max="5" width="9.875" style="58" customWidth="1"/>
    <col min="6" max="6" width="20.875" style="58" customWidth="1"/>
    <col min="7" max="7" width="26.5" style="134" customWidth="1"/>
    <col min="8" max="8" width="26.5" style="58" customWidth="1"/>
    <col min="9" max="9" width="7.75" style="58" customWidth="1"/>
    <col min="10" max="10" width="25.375" style="134" customWidth="1"/>
    <col min="11" max="11" width="22.25" style="58" customWidth="1"/>
    <col min="12" max="12" width="19.875" style="58" customWidth="1"/>
    <col min="13" max="13" width="67.125" style="58" customWidth="1"/>
    <col min="14" max="14" width="46.125" style="58" customWidth="1"/>
    <col min="15" max="16384" width="9" style="58"/>
  </cols>
  <sheetData>
    <row r="1" spans="2:13" ht="32.25" customHeight="1">
      <c r="B1" s="57" t="s">
        <v>0</v>
      </c>
    </row>
    <row r="2" spans="2:13" ht="26.25" customHeight="1">
      <c r="B2" s="59" t="s">
        <v>1</v>
      </c>
    </row>
    <row r="3" spans="2:13" ht="26.25" customHeight="1"/>
    <row r="4" spans="2:13" ht="26.25" customHeight="1"/>
    <row r="5" spans="2:13" ht="26.25" customHeight="1"/>
    <row r="6" spans="2:13" ht="27.75" customHeight="1"/>
    <row r="7" spans="2:13" ht="27.75" customHeight="1" thickBot="1"/>
    <row r="8" spans="2:13" ht="34.5" customHeight="1" thickBot="1">
      <c r="B8" s="61" t="s">
        <v>2</v>
      </c>
      <c r="C8" s="30"/>
    </row>
    <row r="9" spans="2:13" ht="15" customHeight="1">
      <c r="J9" s="45"/>
    </row>
    <row r="10" spans="2:13" ht="33.75" customHeight="1" thickBot="1">
      <c r="D10" s="160" t="s">
        <v>98</v>
      </c>
      <c r="E10" s="160"/>
    </row>
    <row r="11" spans="2:13" ht="25.5" customHeight="1" thickBot="1">
      <c r="D11" s="61"/>
      <c r="E11" s="169" t="s">
        <v>99</v>
      </c>
      <c r="F11" s="169"/>
      <c r="G11" s="161" t="s">
        <v>100</v>
      </c>
      <c r="H11" s="61" t="s">
        <v>101</v>
      </c>
      <c r="I11" s="170" t="s">
        <v>102</v>
      </c>
      <c r="J11" s="171"/>
      <c r="K11" s="95"/>
      <c r="L11" s="162"/>
    </row>
    <row r="12" spans="2:13" ht="31.5" customHeight="1" thickBot="1">
      <c r="D12" s="61" t="s">
        <v>103</v>
      </c>
      <c r="E12" s="226">
        <f>D51+D87+D123+D159</f>
        <v>300000</v>
      </c>
      <c r="F12" s="226"/>
      <c r="G12" s="163">
        <f>K51+K87+K123+K159</f>
        <v>0</v>
      </c>
      <c r="H12" s="56">
        <f>E12-G12</f>
        <v>300000</v>
      </c>
      <c r="I12" s="227">
        <f>SUMIF(E20:E31,"●",D20:D31)+SUMIF(E36:E48,"●",D36:D48)*12+SUMIF(E56:E67,"●",D56:D67)+SUMIF(E72:E84,"●",D72:D84)*12+SUMIF(E92:E103,"●",D92:D103)+SUMIF(E108:E120,"●",D108:D120)*12+SUMIF(E128:E139,"●",D128:D139)+SUMIF(E144:E156,"●",D144:D156)*12</f>
        <v>0</v>
      </c>
      <c r="J12" s="228"/>
      <c r="K12" s="43"/>
      <c r="L12" s="164"/>
    </row>
    <row r="13" spans="2:13" ht="25.5" customHeight="1" thickBot="1">
      <c r="B13" s="62" t="s">
        <v>4</v>
      </c>
      <c r="D13" s="63"/>
      <c r="E13" s="63"/>
      <c r="I13" s="64"/>
      <c r="J13" s="143"/>
      <c r="K13" s="66"/>
      <c r="L13" s="66"/>
    </row>
    <row r="14" spans="2:13" s="60" customFormat="1" ht="23.25" customHeight="1" thickBot="1">
      <c r="B14" s="81" t="s">
        <v>5</v>
      </c>
      <c r="C14" s="175" t="s">
        <v>6</v>
      </c>
      <c r="D14" s="176"/>
      <c r="E14" s="67"/>
      <c r="G14" s="135"/>
      <c r="I14" s="65"/>
      <c r="J14" s="144"/>
      <c r="K14" s="67"/>
      <c r="L14" s="67"/>
      <c r="M14" s="67"/>
    </row>
    <row r="15" spans="2:13" ht="24.75" customHeight="1" thickBot="1">
      <c r="B15" s="116"/>
      <c r="C15" s="179" t="s">
        <v>7</v>
      </c>
      <c r="D15" s="180"/>
      <c r="E15" s="68"/>
      <c r="I15" s="64"/>
      <c r="J15" s="143"/>
      <c r="K15" s="66"/>
      <c r="L15" s="66"/>
    </row>
    <row r="16" spans="2:13" ht="10.5" customHeight="1">
      <c r="B16" s="65"/>
      <c r="C16" s="69"/>
      <c r="D16" s="63"/>
      <c r="E16" s="63"/>
      <c r="F16" s="70"/>
      <c r="G16" s="136"/>
      <c r="I16" s="64"/>
      <c r="J16" s="143"/>
      <c r="K16" s="66"/>
      <c r="L16" s="66"/>
    </row>
    <row r="17" spans="2:13" ht="28.5" customHeight="1">
      <c r="B17" s="181" t="s">
        <v>8</v>
      </c>
      <c r="C17" s="181"/>
      <c r="D17" s="181"/>
      <c r="E17" s="181"/>
      <c r="F17" s="181"/>
      <c r="G17" s="181"/>
      <c r="H17" s="181"/>
      <c r="J17" s="182" t="s">
        <v>9</v>
      </c>
      <c r="K17" s="182"/>
      <c r="L17" s="182"/>
      <c r="M17" s="182"/>
    </row>
    <row r="18" spans="2:13" s="75" customFormat="1" ht="29.25" customHeight="1" thickBot="1">
      <c r="B18" s="71" t="s">
        <v>10</v>
      </c>
      <c r="C18" s="72"/>
      <c r="D18" s="73"/>
      <c r="E18" s="73"/>
      <c r="F18" s="74"/>
      <c r="G18" s="137"/>
      <c r="I18" s="76"/>
      <c r="J18" s="145" t="s">
        <v>11</v>
      </c>
      <c r="K18" s="77"/>
      <c r="L18" s="77"/>
    </row>
    <row r="19" spans="2:13" s="68" customFormat="1" ht="23.25" customHeight="1" thickBot="1">
      <c r="B19" s="109" t="s">
        <v>12</v>
      </c>
      <c r="C19" s="79" t="s">
        <v>13</v>
      </c>
      <c r="D19" s="80" t="s">
        <v>5</v>
      </c>
      <c r="E19" s="81" t="s">
        <v>14</v>
      </c>
      <c r="F19" s="81" t="s">
        <v>15</v>
      </c>
      <c r="G19" s="183" t="s">
        <v>16</v>
      </c>
      <c r="H19" s="184"/>
      <c r="I19" s="82"/>
      <c r="J19" s="146" t="s">
        <v>12</v>
      </c>
      <c r="K19" s="81" t="s">
        <v>5</v>
      </c>
      <c r="L19" s="80" t="s">
        <v>15</v>
      </c>
      <c r="M19" s="81" t="s">
        <v>17</v>
      </c>
    </row>
    <row r="20" spans="2:13" ht="18" customHeight="1">
      <c r="B20" s="110" t="s">
        <v>18</v>
      </c>
      <c r="C20" s="1" t="s">
        <v>19</v>
      </c>
      <c r="D20" s="2">
        <v>60000</v>
      </c>
      <c r="E20" s="3"/>
      <c r="F20" s="3" t="s">
        <v>20</v>
      </c>
      <c r="G20" s="185" t="s">
        <v>92</v>
      </c>
      <c r="H20" s="186"/>
      <c r="I20" s="64"/>
      <c r="J20" s="147" t="s">
        <v>22</v>
      </c>
      <c r="K20" s="98"/>
      <c r="L20" s="102"/>
      <c r="M20" s="103" t="s">
        <v>93</v>
      </c>
    </row>
    <row r="21" spans="2:13" ht="18" customHeight="1">
      <c r="B21" s="111" t="s">
        <v>18</v>
      </c>
      <c r="C21" s="9" t="s">
        <v>18</v>
      </c>
      <c r="D21" s="10"/>
      <c r="E21" s="11"/>
      <c r="F21" s="11"/>
      <c r="G21" s="187" t="s">
        <v>26</v>
      </c>
      <c r="H21" s="188"/>
      <c r="I21" s="64"/>
      <c r="J21" s="148" t="s">
        <v>27</v>
      </c>
      <c r="K21" s="5"/>
      <c r="L21" s="6"/>
      <c r="M21" s="7"/>
    </row>
    <row r="22" spans="2:13" ht="18" customHeight="1">
      <c r="B22" s="111" t="s">
        <v>44</v>
      </c>
      <c r="C22" s="9" t="s">
        <v>45</v>
      </c>
      <c r="D22" s="10"/>
      <c r="E22" s="11"/>
      <c r="F22" s="11"/>
      <c r="G22" s="177"/>
      <c r="H22" s="178"/>
      <c r="I22" s="64"/>
      <c r="J22" s="148" t="s">
        <v>30</v>
      </c>
      <c r="K22" s="5"/>
      <c r="L22" s="6"/>
      <c r="M22" s="7"/>
    </row>
    <row r="23" spans="2:13" ht="18" customHeight="1">
      <c r="B23" s="111"/>
      <c r="C23" s="9"/>
      <c r="D23" s="10"/>
      <c r="E23" s="11"/>
      <c r="F23" s="11"/>
      <c r="G23" s="177"/>
      <c r="H23" s="178"/>
      <c r="I23" s="64"/>
      <c r="J23" s="148" t="s">
        <v>34</v>
      </c>
      <c r="K23" s="5"/>
      <c r="L23" s="6"/>
      <c r="M23" s="7"/>
    </row>
    <row r="24" spans="2:13" ht="18" customHeight="1">
      <c r="B24" s="111"/>
      <c r="C24" s="9"/>
      <c r="D24" s="10"/>
      <c r="E24" s="11"/>
      <c r="F24" s="11"/>
      <c r="G24" s="177"/>
      <c r="H24" s="178"/>
      <c r="I24" s="64"/>
      <c r="J24" s="148" t="s">
        <v>36</v>
      </c>
      <c r="K24" s="5"/>
      <c r="L24" s="6"/>
      <c r="M24" s="7"/>
    </row>
    <row r="25" spans="2:13" ht="18" customHeight="1">
      <c r="B25" s="111"/>
      <c r="C25" s="9"/>
      <c r="D25" s="10"/>
      <c r="E25" s="11"/>
      <c r="F25" s="11"/>
      <c r="G25" s="177"/>
      <c r="H25" s="178"/>
      <c r="I25" s="64"/>
      <c r="J25" s="148"/>
      <c r="K25" s="5"/>
      <c r="L25" s="6"/>
      <c r="M25" s="7"/>
    </row>
    <row r="26" spans="2:13" ht="18" customHeight="1">
      <c r="B26" s="111"/>
      <c r="C26" s="9"/>
      <c r="D26" s="10"/>
      <c r="E26" s="11"/>
      <c r="F26" s="11"/>
      <c r="G26" s="177"/>
      <c r="H26" s="178"/>
      <c r="I26" s="64"/>
      <c r="J26" s="148"/>
      <c r="K26" s="5"/>
      <c r="L26" s="6"/>
      <c r="M26" s="7"/>
    </row>
    <row r="27" spans="2:13" ht="18" customHeight="1">
      <c r="B27" s="111"/>
      <c r="C27" s="9"/>
      <c r="D27" s="10"/>
      <c r="E27" s="11"/>
      <c r="F27" s="11"/>
      <c r="G27" s="177"/>
      <c r="H27" s="178"/>
      <c r="I27" s="64"/>
      <c r="J27" s="148"/>
      <c r="K27" s="5"/>
      <c r="L27" s="6"/>
      <c r="M27" s="7"/>
    </row>
    <row r="28" spans="2:13" ht="18" customHeight="1">
      <c r="B28" s="111"/>
      <c r="C28" s="9"/>
      <c r="D28" s="10"/>
      <c r="E28" s="11"/>
      <c r="F28" s="11"/>
      <c r="G28" s="177"/>
      <c r="H28" s="178"/>
      <c r="I28" s="64"/>
      <c r="J28" s="148"/>
      <c r="K28" s="5"/>
      <c r="L28" s="6"/>
      <c r="M28" s="7"/>
    </row>
    <row r="29" spans="2:13" ht="18" customHeight="1">
      <c r="B29" s="111"/>
      <c r="C29" s="9"/>
      <c r="D29" s="10"/>
      <c r="E29" s="11"/>
      <c r="F29" s="11"/>
      <c r="G29" s="177"/>
      <c r="H29" s="178"/>
      <c r="I29" s="64"/>
      <c r="J29" s="148"/>
      <c r="K29" s="5"/>
      <c r="L29" s="6"/>
      <c r="M29" s="7"/>
    </row>
    <row r="30" spans="2:13" ht="18" customHeight="1">
      <c r="B30" s="111"/>
      <c r="C30" s="9"/>
      <c r="D30" s="10"/>
      <c r="E30" s="11"/>
      <c r="F30" s="11"/>
      <c r="G30" s="177"/>
      <c r="H30" s="178"/>
      <c r="I30" s="64"/>
      <c r="J30" s="148"/>
      <c r="K30" s="5"/>
      <c r="L30" s="6"/>
      <c r="M30" s="7"/>
    </row>
    <row r="31" spans="2:13" ht="18" customHeight="1" thickBot="1">
      <c r="B31" s="112"/>
      <c r="C31" s="13"/>
      <c r="D31" s="14"/>
      <c r="E31" s="15"/>
      <c r="F31" s="15"/>
      <c r="G31" s="199"/>
      <c r="H31" s="200"/>
      <c r="I31" s="64"/>
      <c r="J31" s="149"/>
      <c r="K31" s="17"/>
      <c r="L31" s="18"/>
      <c r="M31" s="19"/>
    </row>
    <row r="32" spans="2:13" s="88" customFormat="1" ht="25.5" customHeight="1" thickBot="1">
      <c r="B32" s="85"/>
      <c r="C32" s="86" t="s">
        <v>47</v>
      </c>
      <c r="D32" s="46">
        <f>SUM(D20:D31)</f>
        <v>60000</v>
      </c>
      <c r="E32" s="44"/>
      <c r="F32" s="87"/>
      <c r="G32" s="138"/>
      <c r="I32" s="89"/>
      <c r="J32" s="150" t="s">
        <v>47</v>
      </c>
      <c r="K32" s="28">
        <f>SUM(K20:K31)</f>
        <v>0</v>
      </c>
    </row>
    <row r="33" spans="2:13" ht="5.25" customHeight="1">
      <c r="B33" s="65"/>
      <c r="C33" s="69"/>
      <c r="D33" s="63"/>
      <c r="E33" s="63"/>
      <c r="F33" s="70"/>
      <c r="G33" s="136"/>
      <c r="I33" s="64"/>
      <c r="J33" s="143"/>
      <c r="K33" s="66"/>
      <c r="L33" s="66"/>
    </row>
    <row r="34" spans="2:13" s="75" customFormat="1" ht="29.25" customHeight="1" thickBot="1">
      <c r="B34" s="71" t="s">
        <v>48</v>
      </c>
      <c r="C34" s="90"/>
      <c r="D34" s="73"/>
      <c r="E34" s="73"/>
      <c r="F34" s="74"/>
      <c r="G34" s="137"/>
      <c r="I34" s="76"/>
      <c r="J34" s="145" t="s">
        <v>49</v>
      </c>
      <c r="K34" s="73"/>
      <c r="L34" s="91"/>
    </row>
    <row r="35" spans="2:13" ht="23.25" customHeight="1" thickBot="1">
      <c r="B35" s="109" t="s">
        <v>12</v>
      </c>
      <c r="C35" s="79" t="s">
        <v>13</v>
      </c>
      <c r="D35" s="80" t="s">
        <v>5</v>
      </c>
      <c r="E35" s="81" t="s">
        <v>14</v>
      </c>
      <c r="F35" s="183" t="s">
        <v>17</v>
      </c>
      <c r="G35" s="201"/>
      <c r="H35" s="184"/>
      <c r="I35" s="64"/>
      <c r="J35" s="146" t="s">
        <v>12</v>
      </c>
      <c r="K35" s="81" t="s">
        <v>5</v>
      </c>
      <c r="L35" s="183" t="s">
        <v>17</v>
      </c>
      <c r="M35" s="184"/>
    </row>
    <row r="36" spans="2:13" ht="18" customHeight="1">
      <c r="B36" s="113" t="s">
        <v>80</v>
      </c>
      <c r="C36" s="99" t="s">
        <v>81</v>
      </c>
      <c r="D36" s="100"/>
      <c r="E36" s="101"/>
      <c r="F36" s="189"/>
      <c r="G36" s="190"/>
      <c r="H36" s="191"/>
      <c r="I36" s="64"/>
      <c r="J36" s="147" t="s">
        <v>52</v>
      </c>
      <c r="K36" s="98"/>
      <c r="L36" s="192" t="s">
        <v>53</v>
      </c>
      <c r="M36" s="193"/>
    </row>
    <row r="37" spans="2:13" ht="18" customHeight="1">
      <c r="B37" s="114" t="s">
        <v>80</v>
      </c>
      <c r="C37" s="20"/>
      <c r="D37" s="21"/>
      <c r="E37" s="25"/>
      <c r="F37" s="194"/>
      <c r="G37" s="195"/>
      <c r="H37" s="196"/>
      <c r="I37" s="64"/>
      <c r="J37" s="148" t="s">
        <v>55</v>
      </c>
      <c r="K37" s="5"/>
      <c r="L37" s="197"/>
      <c r="M37" s="198"/>
    </row>
    <row r="38" spans="2:13" ht="18" customHeight="1">
      <c r="B38" s="114"/>
      <c r="C38" s="20"/>
      <c r="D38" s="21"/>
      <c r="E38" s="25"/>
      <c r="F38" s="194"/>
      <c r="G38" s="195"/>
      <c r="H38" s="196"/>
      <c r="I38" s="64"/>
      <c r="J38" s="148" t="s">
        <v>56</v>
      </c>
      <c r="K38" s="5"/>
      <c r="L38" s="197"/>
      <c r="M38" s="198"/>
    </row>
    <row r="39" spans="2:13" ht="18" customHeight="1">
      <c r="B39" s="114" t="s">
        <v>83</v>
      </c>
      <c r="C39" s="20" t="s">
        <v>58</v>
      </c>
      <c r="D39" s="21">
        <v>20000</v>
      </c>
      <c r="E39" s="25"/>
      <c r="F39" s="202"/>
      <c r="G39" s="203"/>
      <c r="H39" s="204"/>
      <c r="I39" s="64"/>
      <c r="J39" s="148" t="s">
        <v>60</v>
      </c>
      <c r="K39" s="5"/>
      <c r="L39" s="197"/>
      <c r="M39" s="198"/>
    </row>
    <row r="40" spans="2:13" ht="18" customHeight="1">
      <c r="B40" s="114" t="s">
        <v>83</v>
      </c>
      <c r="C40" s="20" t="s">
        <v>94</v>
      </c>
      <c r="D40" s="21"/>
      <c r="E40" s="25"/>
      <c r="F40" s="202" t="s">
        <v>59</v>
      </c>
      <c r="G40" s="203"/>
      <c r="H40" s="204"/>
      <c r="I40" s="64"/>
      <c r="J40" s="148" t="s">
        <v>95</v>
      </c>
      <c r="K40" s="5"/>
      <c r="L40" s="197"/>
      <c r="M40" s="198"/>
    </row>
    <row r="41" spans="2:13" ht="18" customHeight="1">
      <c r="B41" s="114" t="s">
        <v>83</v>
      </c>
      <c r="C41" s="20" t="s">
        <v>96</v>
      </c>
      <c r="D41" s="21"/>
      <c r="E41" s="25" t="s">
        <v>64</v>
      </c>
      <c r="F41" s="194"/>
      <c r="G41" s="195"/>
      <c r="H41" s="196"/>
      <c r="I41" s="64"/>
      <c r="J41" s="148" t="s">
        <v>65</v>
      </c>
      <c r="K41" s="5"/>
      <c r="L41" s="197"/>
      <c r="M41" s="198"/>
    </row>
    <row r="42" spans="2:13" ht="18" customHeight="1">
      <c r="B42" s="114"/>
      <c r="C42" s="20"/>
      <c r="D42" s="21"/>
      <c r="E42" s="25"/>
      <c r="F42" s="194"/>
      <c r="G42" s="195"/>
      <c r="H42" s="196"/>
      <c r="I42" s="64"/>
      <c r="J42" s="148" t="s">
        <v>66</v>
      </c>
      <c r="K42" s="5"/>
      <c r="L42" s="197"/>
      <c r="M42" s="198"/>
    </row>
    <row r="43" spans="2:13" ht="18" customHeight="1">
      <c r="B43" s="114"/>
      <c r="C43" s="20"/>
      <c r="D43" s="10"/>
      <c r="E43" s="11"/>
      <c r="F43" s="194"/>
      <c r="G43" s="195"/>
      <c r="H43" s="196"/>
      <c r="I43" s="64"/>
      <c r="J43" s="148" t="s">
        <v>69</v>
      </c>
      <c r="K43" s="5"/>
      <c r="L43" s="197"/>
      <c r="M43" s="198"/>
    </row>
    <row r="44" spans="2:13" ht="18" customHeight="1">
      <c r="B44" s="114"/>
      <c r="C44" s="20"/>
      <c r="D44" s="21"/>
      <c r="E44" s="25"/>
      <c r="F44" s="194"/>
      <c r="G44" s="195"/>
      <c r="H44" s="196"/>
      <c r="I44" s="64"/>
      <c r="J44" s="148" t="s">
        <v>70</v>
      </c>
      <c r="K44" s="5"/>
      <c r="L44" s="197"/>
      <c r="M44" s="198"/>
    </row>
    <row r="45" spans="2:13" ht="18" customHeight="1">
      <c r="B45" s="114"/>
      <c r="C45" s="20"/>
      <c r="D45" s="21"/>
      <c r="E45" s="25"/>
      <c r="F45" s="47"/>
      <c r="G45" s="139"/>
      <c r="H45" s="48"/>
      <c r="I45" s="64"/>
      <c r="J45" s="148"/>
      <c r="K45" s="5"/>
      <c r="L45" s="49"/>
      <c r="M45" s="50"/>
    </row>
    <row r="46" spans="2:13" ht="18" customHeight="1">
      <c r="B46" s="114"/>
      <c r="C46" s="20"/>
      <c r="D46" s="21"/>
      <c r="E46" s="25"/>
      <c r="F46" s="47"/>
      <c r="G46" s="139"/>
      <c r="H46" s="48"/>
      <c r="I46" s="64"/>
      <c r="J46" s="148"/>
      <c r="K46" s="5"/>
      <c r="L46" s="49"/>
      <c r="M46" s="50"/>
    </row>
    <row r="47" spans="2:13" ht="18" customHeight="1">
      <c r="B47" s="114"/>
      <c r="C47" s="20"/>
      <c r="D47" s="21"/>
      <c r="E47" s="25"/>
      <c r="F47" s="47"/>
      <c r="G47" s="139"/>
      <c r="H47" s="48"/>
      <c r="I47" s="64"/>
      <c r="J47" s="148"/>
      <c r="K47" s="5"/>
      <c r="L47" s="49"/>
      <c r="M47" s="50"/>
    </row>
    <row r="48" spans="2:13" ht="39" customHeight="1" thickBot="1">
      <c r="B48" s="115"/>
      <c r="C48" s="22"/>
      <c r="D48" s="23"/>
      <c r="E48" s="26"/>
      <c r="F48" s="207"/>
      <c r="G48" s="208"/>
      <c r="H48" s="209"/>
      <c r="I48" s="64"/>
      <c r="J48" s="151" t="s">
        <v>71</v>
      </c>
      <c r="K48" s="24"/>
      <c r="L48" s="210"/>
      <c r="M48" s="211"/>
    </row>
    <row r="49" spans="2:13" s="95" customFormat="1" ht="25.5" customHeight="1" thickBot="1">
      <c r="B49" s="92"/>
      <c r="C49" s="93" t="s">
        <v>47</v>
      </c>
      <c r="D49" s="29">
        <f>SUM(D36:D48)</f>
        <v>20000</v>
      </c>
      <c r="E49" s="43"/>
      <c r="F49" s="94"/>
      <c r="G49" s="140"/>
      <c r="J49" s="152" t="s">
        <v>47</v>
      </c>
      <c r="K49" s="56">
        <f>SUM(K36:K47)</f>
        <v>0</v>
      </c>
      <c r="L49" s="94"/>
    </row>
    <row r="50" spans="2:13" ht="5.25" customHeight="1" thickBot="1">
      <c r="B50" s="65"/>
      <c r="C50" s="69"/>
      <c r="D50" s="63"/>
      <c r="E50" s="63"/>
      <c r="F50" s="70"/>
      <c r="G50" s="136"/>
      <c r="I50" s="64"/>
      <c r="J50" s="143"/>
      <c r="K50" s="66"/>
      <c r="L50" s="66"/>
    </row>
    <row r="51" spans="2:13" s="95" customFormat="1" ht="25.5" customHeight="1" thickBot="1">
      <c r="B51" s="92"/>
      <c r="C51" s="96" t="s">
        <v>72</v>
      </c>
      <c r="D51" s="27">
        <f>B15+D32+D49*12</f>
        <v>300000</v>
      </c>
      <c r="E51" s="44"/>
      <c r="F51" s="97"/>
      <c r="G51" s="141"/>
      <c r="J51" s="152" t="s">
        <v>73</v>
      </c>
      <c r="K51" s="27">
        <f>K32+K49*12</f>
        <v>0</v>
      </c>
      <c r="L51" s="97"/>
    </row>
    <row r="53" spans="2:13" ht="28.5" customHeight="1">
      <c r="B53" s="181" t="s">
        <v>74</v>
      </c>
      <c r="C53" s="181"/>
      <c r="D53" s="181"/>
      <c r="E53" s="181"/>
      <c r="F53" s="181"/>
      <c r="G53" s="181"/>
      <c r="H53" s="181"/>
      <c r="J53" s="182" t="s">
        <v>75</v>
      </c>
      <c r="K53" s="182"/>
      <c r="L53" s="182"/>
      <c r="M53" s="182"/>
    </row>
    <row r="54" spans="2:13" s="75" customFormat="1" ht="29.25" customHeight="1" thickBot="1">
      <c r="B54" s="71" t="s">
        <v>10</v>
      </c>
      <c r="C54" s="72"/>
      <c r="D54" s="73"/>
      <c r="E54" s="73"/>
      <c r="F54" s="74"/>
      <c r="G54" s="137"/>
      <c r="I54" s="76"/>
      <c r="J54" s="145" t="s">
        <v>11</v>
      </c>
      <c r="K54" s="77"/>
      <c r="L54" s="77"/>
    </row>
    <row r="55" spans="2:13" s="68" customFormat="1" ht="23.25" customHeight="1" thickBot="1">
      <c r="B55" s="78" t="s">
        <v>12</v>
      </c>
      <c r="C55" s="79" t="s">
        <v>13</v>
      </c>
      <c r="D55" s="80" t="s">
        <v>5</v>
      </c>
      <c r="E55" s="81" t="s">
        <v>14</v>
      </c>
      <c r="F55" s="81" t="s">
        <v>15</v>
      </c>
      <c r="G55" s="183" t="s">
        <v>16</v>
      </c>
      <c r="H55" s="184"/>
      <c r="I55" s="82"/>
      <c r="J55" s="146" t="s">
        <v>12</v>
      </c>
      <c r="K55" s="81" t="s">
        <v>5</v>
      </c>
      <c r="L55" s="80" t="s">
        <v>15</v>
      </c>
      <c r="M55" s="81" t="s">
        <v>17</v>
      </c>
    </row>
    <row r="56" spans="2:13" ht="18" customHeight="1">
      <c r="B56" s="8" t="s">
        <v>18</v>
      </c>
      <c r="C56" s="9" t="s">
        <v>18</v>
      </c>
      <c r="D56" s="2"/>
      <c r="E56" s="3"/>
      <c r="F56" s="3"/>
      <c r="G56" s="212"/>
      <c r="H56" s="213"/>
      <c r="I56" s="64"/>
      <c r="J56" s="147" t="s">
        <v>97</v>
      </c>
      <c r="K56" s="98"/>
      <c r="L56" s="102"/>
      <c r="M56" s="103" t="s">
        <v>93</v>
      </c>
    </row>
    <row r="57" spans="2:13" ht="18" customHeight="1">
      <c r="B57" s="8" t="s">
        <v>44</v>
      </c>
      <c r="C57" s="9" t="s">
        <v>45</v>
      </c>
      <c r="D57" s="10"/>
      <c r="E57" s="11"/>
      <c r="F57" s="11"/>
      <c r="G57" s="202"/>
      <c r="H57" s="204"/>
      <c r="I57" s="64"/>
      <c r="J57" s="148" t="s">
        <v>27</v>
      </c>
      <c r="K57" s="5"/>
      <c r="L57" s="6"/>
      <c r="M57" s="7"/>
    </row>
    <row r="58" spans="2:13" ht="18" customHeight="1">
      <c r="B58" s="8"/>
      <c r="C58" s="9"/>
      <c r="D58" s="10"/>
      <c r="E58" s="11"/>
      <c r="F58" s="11"/>
      <c r="G58" s="205"/>
      <c r="H58" s="206"/>
      <c r="I58" s="64"/>
      <c r="J58" s="148" t="s">
        <v>30</v>
      </c>
      <c r="K58" s="5"/>
      <c r="L58" s="6"/>
      <c r="M58" s="7"/>
    </row>
    <row r="59" spans="2:13" ht="18" customHeight="1">
      <c r="B59" s="8"/>
      <c r="C59" s="9"/>
      <c r="D59" s="10"/>
      <c r="E59" s="11"/>
      <c r="F59" s="11"/>
      <c r="G59" s="205"/>
      <c r="H59" s="206"/>
      <c r="I59" s="64"/>
      <c r="J59" s="148" t="s">
        <v>34</v>
      </c>
      <c r="K59" s="5"/>
      <c r="L59" s="6"/>
      <c r="M59" s="7"/>
    </row>
    <row r="60" spans="2:13" ht="18" customHeight="1">
      <c r="B60" s="8"/>
      <c r="C60" s="9"/>
      <c r="D60" s="10"/>
      <c r="E60" s="11"/>
      <c r="F60" s="11"/>
      <c r="G60" s="205"/>
      <c r="H60" s="206"/>
      <c r="I60" s="64"/>
      <c r="J60" s="153" t="s">
        <v>79</v>
      </c>
      <c r="K60" s="5"/>
      <c r="L60" s="6"/>
      <c r="M60" s="7"/>
    </row>
    <row r="61" spans="2:13" ht="18" customHeight="1">
      <c r="B61" s="8"/>
      <c r="C61" s="9"/>
      <c r="D61" s="10"/>
      <c r="E61" s="11"/>
      <c r="F61" s="11"/>
      <c r="G61" s="205"/>
      <c r="H61" s="206"/>
      <c r="I61" s="64"/>
      <c r="J61" s="153"/>
      <c r="K61" s="5"/>
      <c r="L61" s="6"/>
      <c r="M61" s="7"/>
    </row>
    <row r="62" spans="2:13" ht="18" customHeight="1">
      <c r="B62" s="8"/>
      <c r="C62" s="9"/>
      <c r="D62" s="10"/>
      <c r="E62" s="11"/>
      <c r="F62" s="11"/>
      <c r="G62" s="205"/>
      <c r="H62" s="206"/>
      <c r="I62" s="64"/>
      <c r="J62" s="148"/>
      <c r="K62" s="5"/>
      <c r="L62" s="6"/>
      <c r="M62" s="7"/>
    </row>
    <row r="63" spans="2:13" ht="18" customHeight="1">
      <c r="B63" s="8"/>
      <c r="C63" s="9"/>
      <c r="D63" s="10"/>
      <c r="E63" s="11"/>
      <c r="F63" s="11"/>
      <c r="G63" s="205"/>
      <c r="H63" s="206"/>
      <c r="I63" s="64"/>
      <c r="J63" s="148"/>
      <c r="K63" s="5"/>
      <c r="L63" s="6"/>
      <c r="M63" s="7"/>
    </row>
    <row r="64" spans="2:13" ht="18" customHeight="1">
      <c r="B64" s="8"/>
      <c r="C64" s="9"/>
      <c r="D64" s="10"/>
      <c r="E64" s="11"/>
      <c r="F64" s="11"/>
      <c r="G64" s="205"/>
      <c r="H64" s="206"/>
      <c r="I64" s="64"/>
      <c r="J64" s="148"/>
      <c r="K64" s="5"/>
      <c r="L64" s="6"/>
      <c r="M64" s="7"/>
    </row>
    <row r="65" spans="2:13" ht="18" customHeight="1">
      <c r="B65" s="8"/>
      <c r="C65" s="9"/>
      <c r="D65" s="10"/>
      <c r="E65" s="11"/>
      <c r="F65" s="11"/>
      <c r="G65" s="205"/>
      <c r="H65" s="206"/>
      <c r="I65" s="64"/>
      <c r="J65" s="148"/>
      <c r="K65" s="5"/>
      <c r="L65" s="6"/>
      <c r="M65" s="7"/>
    </row>
    <row r="66" spans="2:13" ht="18" customHeight="1">
      <c r="B66" s="8"/>
      <c r="C66" s="9"/>
      <c r="D66" s="10"/>
      <c r="E66" s="11"/>
      <c r="F66" s="11"/>
      <c r="G66" s="205"/>
      <c r="H66" s="206"/>
      <c r="I66" s="64"/>
      <c r="J66" s="148"/>
      <c r="K66" s="5"/>
      <c r="L66" s="6"/>
      <c r="M66" s="7"/>
    </row>
    <row r="67" spans="2:13" ht="18" customHeight="1" thickBot="1">
      <c r="B67" s="12"/>
      <c r="C67" s="13"/>
      <c r="D67" s="14"/>
      <c r="E67" s="15"/>
      <c r="F67" s="15"/>
      <c r="G67" s="214"/>
      <c r="H67" s="215"/>
      <c r="I67" s="64"/>
      <c r="J67" s="149"/>
      <c r="K67" s="17"/>
      <c r="L67" s="18"/>
      <c r="M67" s="19"/>
    </row>
    <row r="68" spans="2:13" s="88" customFormat="1" ht="25.5" customHeight="1" thickBot="1">
      <c r="B68" s="85"/>
      <c r="C68" s="86" t="s">
        <v>47</v>
      </c>
      <c r="D68" s="46">
        <f>SUM(D56:D67)</f>
        <v>0</v>
      </c>
      <c r="E68" s="44"/>
      <c r="F68" s="87"/>
      <c r="G68" s="138"/>
      <c r="I68" s="89"/>
      <c r="J68" s="150" t="s">
        <v>47</v>
      </c>
      <c r="K68" s="28">
        <f>SUM(K56:K67)</f>
        <v>0</v>
      </c>
    </row>
    <row r="69" spans="2:13" ht="5.25" customHeight="1">
      <c r="B69" s="65"/>
      <c r="C69" s="69"/>
      <c r="D69" s="63"/>
      <c r="E69" s="63"/>
      <c r="F69" s="70"/>
      <c r="G69" s="136"/>
      <c r="I69" s="64"/>
      <c r="J69" s="143"/>
      <c r="K69" s="66"/>
      <c r="L69" s="66"/>
    </row>
    <row r="70" spans="2:13" s="75" customFormat="1" ht="29.25" customHeight="1" thickBot="1">
      <c r="B70" s="71" t="s">
        <v>48</v>
      </c>
      <c r="C70" s="90"/>
      <c r="D70" s="73"/>
      <c r="E70" s="73"/>
      <c r="F70" s="74"/>
      <c r="G70" s="137"/>
      <c r="I70" s="76"/>
      <c r="J70" s="145" t="s">
        <v>49</v>
      </c>
      <c r="K70" s="73"/>
      <c r="L70" s="91"/>
    </row>
    <row r="71" spans="2:13" ht="23.25" customHeight="1" thickBot="1">
      <c r="B71" s="109" t="s">
        <v>12</v>
      </c>
      <c r="C71" s="80" t="s">
        <v>13</v>
      </c>
      <c r="D71" s="81" t="s">
        <v>5</v>
      </c>
      <c r="E71" s="80" t="s">
        <v>14</v>
      </c>
      <c r="F71" s="183" t="s">
        <v>17</v>
      </c>
      <c r="G71" s="201"/>
      <c r="H71" s="184"/>
      <c r="I71" s="64"/>
      <c r="J71" s="154" t="s">
        <v>12</v>
      </c>
      <c r="K71" s="81" t="s">
        <v>5</v>
      </c>
      <c r="L71" s="201" t="s">
        <v>17</v>
      </c>
      <c r="M71" s="184"/>
    </row>
    <row r="72" spans="2:13" ht="18" customHeight="1">
      <c r="B72" s="113" t="s">
        <v>80</v>
      </c>
      <c r="C72" s="99" t="s">
        <v>81</v>
      </c>
      <c r="D72" s="100"/>
      <c r="E72" s="101"/>
      <c r="F72" s="189"/>
      <c r="G72" s="190"/>
      <c r="H72" s="191"/>
      <c r="I72" s="64"/>
      <c r="J72" s="147" t="s">
        <v>52</v>
      </c>
      <c r="K72" s="98"/>
      <c r="L72" s="192" t="s">
        <v>53</v>
      </c>
      <c r="M72" s="193"/>
    </row>
    <row r="73" spans="2:13" ht="18" customHeight="1">
      <c r="B73" s="114" t="s">
        <v>80</v>
      </c>
      <c r="C73" s="20"/>
      <c r="D73" s="21"/>
      <c r="E73" s="25"/>
      <c r="F73" s="194"/>
      <c r="G73" s="195"/>
      <c r="H73" s="196"/>
      <c r="I73" s="64"/>
      <c r="J73" s="148" t="s">
        <v>55</v>
      </c>
      <c r="K73" s="5"/>
      <c r="L73" s="197"/>
      <c r="M73" s="198"/>
    </row>
    <row r="74" spans="2:13" ht="18" customHeight="1">
      <c r="B74" s="114"/>
      <c r="C74" s="20"/>
      <c r="D74" s="21"/>
      <c r="E74" s="25"/>
      <c r="F74" s="194"/>
      <c r="G74" s="195"/>
      <c r="H74" s="196"/>
      <c r="I74" s="64"/>
      <c r="J74" s="148" t="s">
        <v>56</v>
      </c>
      <c r="K74" s="5"/>
      <c r="L74" s="197"/>
      <c r="M74" s="198"/>
    </row>
    <row r="75" spans="2:13" ht="18" customHeight="1">
      <c r="B75" s="114" t="s">
        <v>83</v>
      </c>
      <c r="C75" s="20" t="s">
        <v>94</v>
      </c>
      <c r="D75" s="21"/>
      <c r="E75" s="25"/>
      <c r="F75" s="202"/>
      <c r="G75" s="203"/>
      <c r="H75" s="204"/>
      <c r="I75" s="64"/>
      <c r="J75" s="148" t="s">
        <v>60</v>
      </c>
      <c r="K75" s="5"/>
      <c r="L75" s="197"/>
      <c r="M75" s="198"/>
    </row>
    <row r="76" spans="2:13" ht="18" customHeight="1">
      <c r="B76" s="114" t="s">
        <v>83</v>
      </c>
      <c r="C76" s="20" t="s">
        <v>96</v>
      </c>
      <c r="D76" s="21"/>
      <c r="E76" s="25" t="s">
        <v>64</v>
      </c>
      <c r="F76" s="202"/>
      <c r="G76" s="203"/>
      <c r="H76" s="204"/>
      <c r="I76" s="64"/>
      <c r="J76" s="148" t="s">
        <v>95</v>
      </c>
      <c r="K76" s="5"/>
      <c r="L76" s="197"/>
      <c r="M76" s="198"/>
    </row>
    <row r="77" spans="2:13" ht="18" customHeight="1">
      <c r="B77" s="114"/>
      <c r="C77" s="20"/>
      <c r="D77" s="21"/>
      <c r="E77" s="25"/>
      <c r="F77" s="194"/>
      <c r="G77" s="195"/>
      <c r="H77" s="196"/>
      <c r="I77" s="64"/>
      <c r="J77" s="148" t="s">
        <v>65</v>
      </c>
      <c r="K77" s="5"/>
      <c r="L77" s="197"/>
      <c r="M77" s="198"/>
    </row>
    <row r="78" spans="2:13" ht="18" customHeight="1">
      <c r="B78" s="114"/>
      <c r="C78" s="20"/>
      <c r="D78" s="21"/>
      <c r="E78" s="25"/>
      <c r="F78" s="194"/>
      <c r="G78" s="195"/>
      <c r="H78" s="196"/>
      <c r="I78" s="64"/>
      <c r="J78" s="148" t="s">
        <v>66</v>
      </c>
      <c r="K78" s="5"/>
      <c r="L78" s="197"/>
      <c r="M78" s="198"/>
    </row>
    <row r="79" spans="2:13" ht="18" customHeight="1">
      <c r="B79" s="114"/>
      <c r="C79" s="20"/>
      <c r="D79" s="21"/>
      <c r="E79" s="25"/>
      <c r="F79" s="194"/>
      <c r="G79" s="195"/>
      <c r="H79" s="196"/>
      <c r="I79" s="64"/>
      <c r="J79" s="148" t="s">
        <v>69</v>
      </c>
      <c r="K79" s="5"/>
      <c r="L79" s="197"/>
      <c r="M79" s="198"/>
    </row>
    <row r="80" spans="2:13" ht="18" customHeight="1">
      <c r="B80" s="114"/>
      <c r="C80" s="20"/>
      <c r="D80" s="21"/>
      <c r="E80" s="25"/>
      <c r="F80" s="194"/>
      <c r="G80" s="195"/>
      <c r="H80" s="196"/>
      <c r="I80" s="64"/>
      <c r="J80" s="148" t="s">
        <v>70</v>
      </c>
      <c r="K80" s="5"/>
      <c r="L80" s="197"/>
      <c r="M80" s="198"/>
    </row>
    <row r="81" spans="2:13" ht="18" customHeight="1">
      <c r="B81" s="114"/>
      <c r="C81" s="20"/>
      <c r="D81" s="21"/>
      <c r="E81" s="25"/>
      <c r="F81" s="47"/>
      <c r="G81" s="139"/>
      <c r="H81" s="48"/>
      <c r="I81" s="64"/>
      <c r="J81" s="148"/>
      <c r="K81" s="5"/>
      <c r="L81" s="49"/>
      <c r="M81" s="50"/>
    </row>
    <row r="82" spans="2:13" ht="18" customHeight="1">
      <c r="B82" s="114"/>
      <c r="C82" s="20"/>
      <c r="D82" s="21"/>
      <c r="E82" s="25"/>
      <c r="F82" s="47"/>
      <c r="G82" s="139"/>
      <c r="H82" s="48"/>
      <c r="I82" s="64"/>
      <c r="J82" s="148"/>
      <c r="K82" s="5"/>
      <c r="L82" s="49"/>
      <c r="M82" s="50"/>
    </row>
    <row r="83" spans="2:13" ht="18" customHeight="1">
      <c r="B83" s="114"/>
      <c r="C83" s="20"/>
      <c r="D83" s="21"/>
      <c r="E83" s="25"/>
      <c r="F83" s="47"/>
      <c r="G83" s="139"/>
      <c r="H83" s="48"/>
      <c r="I83" s="64"/>
      <c r="J83" s="148"/>
      <c r="K83" s="5"/>
      <c r="L83" s="49"/>
      <c r="M83" s="50"/>
    </row>
    <row r="84" spans="2:13" ht="39" customHeight="1" thickBot="1">
      <c r="B84" s="115"/>
      <c r="C84" s="22"/>
      <c r="D84" s="23"/>
      <c r="E84" s="26"/>
      <c r="F84" s="207"/>
      <c r="G84" s="208"/>
      <c r="H84" s="209"/>
      <c r="I84" s="64"/>
      <c r="J84" s="151" t="s">
        <v>71</v>
      </c>
      <c r="K84" s="24"/>
      <c r="L84" s="210"/>
      <c r="M84" s="211"/>
    </row>
    <row r="85" spans="2:13" s="95" customFormat="1" ht="25.5" customHeight="1" thickBot="1">
      <c r="B85" s="92"/>
      <c r="C85" s="93" t="s">
        <v>47</v>
      </c>
      <c r="D85" s="29">
        <f>SUM(D72:D84)</f>
        <v>0</v>
      </c>
      <c r="E85" s="43"/>
      <c r="F85" s="94"/>
      <c r="G85" s="140"/>
      <c r="J85" s="152" t="s">
        <v>47</v>
      </c>
      <c r="K85" s="56">
        <f>SUM(K72:K83)</f>
        <v>0</v>
      </c>
      <c r="L85" s="94"/>
    </row>
    <row r="86" spans="2:13" ht="5.25" customHeight="1" thickBot="1">
      <c r="B86" s="65"/>
      <c r="C86" s="69"/>
      <c r="D86" s="63"/>
      <c r="E86" s="63"/>
      <c r="F86" s="70"/>
      <c r="G86" s="136"/>
      <c r="I86" s="64"/>
      <c r="J86" s="143"/>
      <c r="K86" s="66"/>
      <c r="L86" s="66"/>
    </row>
    <row r="87" spans="2:13" s="95" customFormat="1" ht="25.5" customHeight="1" thickBot="1">
      <c r="B87" s="92"/>
      <c r="C87" s="96" t="s">
        <v>72</v>
      </c>
      <c r="D87" s="27">
        <f>D68+D85*12</f>
        <v>0</v>
      </c>
      <c r="E87" s="44"/>
      <c r="F87" s="97"/>
      <c r="G87" s="141"/>
      <c r="J87" s="152" t="s">
        <v>73</v>
      </c>
      <c r="K87" s="27">
        <f>K68+K85*12</f>
        <v>0</v>
      </c>
      <c r="L87" s="97"/>
    </row>
    <row r="89" spans="2:13" ht="28.5" customHeight="1">
      <c r="B89" s="181" t="s">
        <v>84</v>
      </c>
      <c r="C89" s="181"/>
      <c r="D89" s="181"/>
      <c r="E89" s="181"/>
      <c r="F89" s="181"/>
      <c r="G89" s="181"/>
      <c r="H89" s="181"/>
      <c r="J89" s="182" t="s">
        <v>85</v>
      </c>
      <c r="K89" s="182"/>
      <c r="L89" s="182"/>
      <c r="M89" s="182"/>
    </row>
    <row r="90" spans="2:13" s="75" customFormat="1" ht="29.25" customHeight="1" thickBot="1">
      <c r="B90" s="71" t="s">
        <v>10</v>
      </c>
      <c r="C90" s="72"/>
      <c r="D90" s="73"/>
      <c r="E90" s="73"/>
      <c r="F90" s="74"/>
      <c r="G90" s="137"/>
      <c r="I90" s="76"/>
      <c r="J90" s="145" t="s">
        <v>11</v>
      </c>
      <c r="K90" s="77"/>
      <c r="L90" s="77"/>
    </row>
    <row r="91" spans="2:13" s="68" customFormat="1" ht="23.25" customHeight="1" thickBot="1">
      <c r="B91" s="109" t="s">
        <v>12</v>
      </c>
      <c r="C91" s="79" t="s">
        <v>13</v>
      </c>
      <c r="D91" s="80" t="s">
        <v>5</v>
      </c>
      <c r="E91" s="81" t="s">
        <v>14</v>
      </c>
      <c r="F91" s="81" t="s">
        <v>15</v>
      </c>
      <c r="G91" s="183" t="s">
        <v>16</v>
      </c>
      <c r="H91" s="184"/>
      <c r="I91" s="82"/>
      <c r="J91" s="155" t="s">
        <v>12</v>
      </c>
      <c r="K91" s="83" t="s">
        <v>5</v>
      </c>
      <c r="L91" s="84" t="s">
        <v>15</v>
      </c>
      <c r="M91" s="83" t="s">
        <v>17</v>
      </c>
    </row>
    <row r="92" spans="2:13" ht="18" customHeight="1">
      <c r="B92" s="110" t="s">
        <v>18</v>
      </c>
      <c r="C92" s="1" t="s">
        <v>18</v>
      </c>
      <c r="D92" s="2"/>
      <c r="E92" s="3"/>
      <c r="F92" s="3"/>
      <c r="G92" s="212"/>
      <c r="H92" s="213"/>
      <c r="I92" s="64"/>
      <c r="J92" s="148" t="s">
        <v>97</v>
      </c>
      <c r="K92" s="5"/>
      <c r="L92" s="6"/>
      <c r="M92" s="7" t="s">
        <v>93</v>
      </c>
    </row>
    <row r="93" spans="2:13" ht="18" customHeight="1">
      <c r="B93" s="111" t="s">
        <v>44</v>
      </c>
      <c r="C93" s="9" t="s">
        <v>45</v>
      </c>
      <c r="D93" s="10"/>
      <c r="E93" s="11"/>
      <c r="F93" s="11"/>
      <c r="G93" s="202"/>
      <c r="H93" s="204"/>
      <c r="I93" s="64"/>
      <c r="J93" s="148" t="s">
        <v>27</v>
      </c>
      <c r="K93" s="5"/>
      <c r="L93" s="6"/>
      <c r="M93" s="7"/>
    </row>
    <row r="94" spans="2:13" ht="18" customHeight="1">
      <c r="B94" s="111"/>
      <c r="C94" s="9"/>
      <c r="D94" s="10"/>
      <c r="E94" s="11"/>
      <c r="F94" s="11"/>
      <c r="G94" s="205"/>
      <c r="H94" s="206"/>
      <c r="I94" s="64"/>
      <c r="J94" s="148" t="s">
        <v>30</v>
      </c>
      <c r="K94" s="5"/>
      <c r="L94" s="6"/>
      <c r="M94" s="7"/>
    </row>
    <row r="95" spans="2:13" ht="18" customHeight="1">
      <c r="B95" s="111"/>
      <c r="C95" s="9"/>
      <c r="D95" s="10"/>
      <c r="E95" s="11"/>
      <c r="F95" s="11"/>
      <c r="G95" s="205"/>
      <c r="H95" s="206"/>
      <c r="I95" s="64"/>
      <c r="J95" s="148" t="s">
        <v>34</v>
      </c>
      <c r="K95" s="5"/>
      <c r="L95" s="6"/>
      <c r="M95" s="7"/>
    </row>
    <row r="96" spans="2:13" ht="18" customHeight="1">
      <c r="B96" s="111"/>
      <c r="C96" s="9"/>
      <c r="D96" s="10"/>
      <c r="E96" s="11"/>
      <c r="F96" s="11"/>
      <c r="G96" s="205"/>
      <c r="H96" s="206"/>
      <c r="I96" s="64"/>
      <c r="J96" s="153" t="s">
        <v>88</v>
      </c>
      <c r="K96" s="5"/>
      <c r="L96" s="6"/>
      <c r="M96" s="7" t="s">
        <v>89</v>
      </c>
    </row>
    <row r="97" spans="2:13" ht="18" customHeight="1">
      <c r="B97" s="111"/>
      <c r="C97" s="9"/>
      <c r="D97" s="10"/>
      <c r="E97" s="11"/>
      <c r="F97" s="11"/>
      <c r="G97" s="205"/>
      <c r="H97" s="206"/>
      <c r="I97" s="64"/>
      <c r="J97" s="148"/>
      <c r="K97" s="5"/>
      <c r="L97" s="6"/>
      <c r="M97" s="7"/>
    </row>
    <row r="98" spans="2:13" ht="18" customHeight="1">
      <c r="B98" s="111"/>
      <c r="C98" s="9"/>
      <c r="D98" s="10"/>
      <c r="E98" s="11"/>
      <c r="F98" s="11"/>
      <c r="G98" s="205"/>
      <c r="H98" s="206"/>
      <c r="I98" s="64"/>
      <c r="J98" s="148"/>
      <c r="K98" s="5"/>
      <c r="L98" s="6"/>
      <c r="M98" s="7"/>
    </row>
    <row r="99" spans="2:13" ht="18" customHeight="1">
      <c r="B99" s="111"/>
      <c r="C99" s="9"/>
      <c r="D99" s="10"/>
      <c r="E99" s="11"/>
      <c r="F99" s="11"/>
      <c r="G99" s="205"/>
      <c r="H99" s="206"/>
      <c r="I99" s="64"/>
      <c r="J99" s="148"/>
      <c r="K99" s="5"/>
      <c r="L99" s="6"/>
      <c r="M99" s="7"/>
    </row>
    <row r="100" spans="2:13" ht="18" customHeight="1">
      <c r="B100" s="111"/>
      <c r="C100" s="9"/>
      <c r="D100" s="10"/>
      <c r="E100" s="11"/>
      <c r="F100" s="11"/>
      <c r="G100" s="205"/>
      <c r="H100" s="206"/>
      <c r="I100" s="64"/>
      <c r="J100" s="148"/>
      <c r="K100" s="5"/>
      <c r="L100" s="6"/>
      <c r="M100" s="7"/>
    </row>
    <row r="101" spans="2:13" ht="18" customHeight="1">
      <c r="B101" s="111"/>
      <c r="C101" s="9"/>
      <c r="D101" s="10"/>
      <c r="E101" s="11"/>
      <c r="F101" s="11"/>
      <c r="G101" s="205"/>
      <c r="H101" s="206"/>
      <c r="I101" s="64"/>
      <c r="J101" s="148"/>
      <c r="K101" s="5"/>
      <c r="L101" s="6"/>
      <c r="M101" s="7"/>
    </row>
    <row r="102" spans="2:13" ht="18" customHeight="1">
      <c r="B102" s="111"/>
      <c r="C102" s="9"/>
      <c r="D102" s="10"/>
      <c r="E102" s="11"/>
      <c r="F102" s="11"/>
      <c r="G102" s="205"/>
      <c r="H102" s="206"/>
      <c r="I102" s="64"/>
      <c r="J102" s="148"/>
      <c r="K102" s="5"/>
      <c r="L102" s="6"/>
      <c r="M102" s="7"/>
    </row>
    <row r="103" spans="2:13" ht="18" customHeight="1" thickBot="1">
      <c r="B103" s="112"/>
      <c r="C103" s="13"/>
      <c r="D103" s="14"/>
      <c r="E103" s="15"/>
      <c r="F103" s="15"/>
      <c r="G103" s="214"/>
      <c r="H103" s="215"/>
      <c r="I103" s="64"/>
      <c r="J103" s="149"/>
      <c r="K103" s="17"/>
      <c r="L103" s="18"/>
      <c r="M103" s="19"/>
    </row>
    <row r="104" spans="2:13" s="88" customFormat="1" ht="25.5" customHeight="1" thickBot="1">
      <c r="B104" s="85"/>
      <c r="C104" s="86" t="s">
        <v>47</v>
      </c>
      <c r="D104" s="46">
        <f>SUM(D92:D103)</f>
        <v>0</v>
      </c>
      <c r="E104" s="44"/>
      <c r="F104" s="87"/>
      <c r="G104" s="138"/>
      <c r="I104" s="89"/>
      <c r="J104" s="150" t="s">
        <v>47</v>
      </c>
      <c r="K104" s="28">
        <f>SUM(K92:K103)</f>
        <v>0</v>
      </c>
    </row>
    <row r="105" spans="2:13" ht="5.25" customHeight="1">
      <c r="B105" s="65"/>
      <c r="C105" s="69"/>
      <c r="D105" s="63"/>
      <c r="E105" s="63"/>
      <c r="F105" s="70"/>
      <c r="G105" s="136"/>
      <c r="I105" s="64"/>
      <c r="J105" s="143"/>
      <c r="K105" s="66"/>
      <c r="L105" s="66"/>
    </row>
    <row r="106" spans="2:13" s="75" customFormat="1" ht="29.25" customHeight="1" thickBot="1">
      <c r="B106" s="71" t="s">
        <v>48</v>
      </c>
      <c r="C106" s="90"/>
      <c r="D106" s="73"/>
      <c r="E106" s="73"/>
      <c r="F106" s="74"/>
      <c r="G106" s="137"/>
      <c r="I106" s="76"/>
      <c r="J106" s="145" t="s">
        <v>49</v>
      </c>
      <c r="K106" s="73"/>
      <c r="L106" s="91"/>
    </row>
    <row r="107" spans="2:13" ht="23.25" customHeight="1" thickBot="1">
      <c r="B107" s="109" t="s">
        <v>12</v>
      </c>
      <c r="C107" s="79" t="s">
        <v>13</v>
      </c>
      <c r="D107" s="80" t="s">
        <v>5</v>
      </c>
      <c r="E107" s="81" t="s">
        <v>14</v>
      </c>
      <c r="F107" s="183" t="s">
        <v>17</v>
      </c>
      <c r="G107" s="201"/>
      <c r="H107" s="184"/>
      <c r="I107" s="64"/>
      <c r="J107" s="146" t="s">
        <v>12</v>
      </c>
      <c r="K107" s="81" t="s">
        <v>5</v>
      </c>
      <c r="L107" s="183" t="s">
        <v>17</v>
      </c>
      <c r="M107" s="184"/>
    </row>
    <row r="108" spans="2:13" ht="18" customHeight="1">
      <c r="B108" s="113" t="s">
        <v>80</v>
      </c>
      <c r="C108" s="99" t="s">
        <v>81</v>
      </c>
      <c r="D108" s="100"/>
      <c r="E108" s="101"/>
      <c r="F108" s="189"/>
      <c r="G108" s="190"/>
      <c r="H108" s="191"/>
      <c r="I108" s="64"/>
      <c r="J108" s="147" t="s">
        <v>52</v>
      </c>
      <c r="K108" s="98"/>
      <c r="L108" s="192" t="s">
        <v>53</v>
      </c>
      <c r="M108" s="193"/>
    </row>
    <row r="109" spans="2:13" ht="18" customHeight="1">
      <c r="B109" s="114" t="s">
        <v>80</v>
      </c>
      <c r="C109" s="20"/>
      <c r="D109" s="21"/>
      <c r="E109" s="25"/>
      <c r="F109" s="194"/>
      <c r="G109" s="195"/>
      <c r="H109" s="196"/>
      <c r="I109" s="64"/>
      <c r="J109" s="148" t="s">
        <v>55</v>
      </c>
      <c r="K109" s="5"/>
      <c r="L109" s="197"/>
      <c r="M109" s="198"/>
    </row>
    <row r="110" spans="2:13" ht="18" customHeight="1">
      <c r="B110" s="114"/>
      <c r="C110" s="20"/>
      <c r="D110" s="21"/>
      <c r="E110" s="25"/>
      <c r="F110" s="194"/>
      <c r="G110" s="195"/>
      <c r="H110" s="196"/>
      <c r="I110" s="64"/>
      <c r="J110" s="148" t="s">
        <v>56</v>
      </c>
      <c r="K110" s="5"/>
      <c r="L110" s="197"/>
      <c r="M110" s="198"/>
    </row>
    <row r="111" spans="2:13" ht="18" customHeight="1">
      <c r="B111" s="114" t="s">
        <v>83</v>
      </c>
      <c r="C111" s="20" t="s">
        <v>94</v>
      </c>
      <c r="D111" s="21"/>
      <c r="E111" s="25"/>
      <c r="F111" s="202"/>
      <c r="G111" s="203"/>
      <c r="H111" s="204"/>
      <c r="I111" s="64"/>
      <c r="J111" s="148" t="s">
        <v>60</v>
      </c>
      <c r="K111" s="5"/>
      <c r="L111" s="197"/>
      <c r="M111" s="198"/>
    </row>
    <row r="112" spans="2:13" ht="18" customHeight="1">
      <c r="B112" s="114" t="s">
        <v>83</v>
      </c>
      <c r="C112" s="20" t="s">
        <v>96</v>
      </c>
      <c r="D112" s="21"/>
      <c r="E112" s="25" t="s">
        <v>64</v>
      </c>
      <c r="F112" s="202"/>
      <c r="G112" s="203"/>
      <c r="H112" s="204"/>
      <c r="I112" s="64"/>
      <c r="J112" s="148" t="s">
        <v>95</v>
      </c>
      <c r="K112" s="5"/>
      <c r="L112" s="197"/>
      <c r="M112" s="198"/>
    </row>
    <row r="113" spans="2:13" ht="18" customHeight="1">
      <c r="B113" s="114"/>
      <c r="C113" s="20"/>
      <c r="D113" s="10"/>
      <c r="E113" s="11"/>
      <c r="F113" s="194"/>
      <c r="G113" s="195"/>
      <c r="H113" s="196"/>
      <c r="I113" s="64"/>
      <c r="J113" s="148" t="s">
        <v>65</v>
      </c>
      <c r="K113" s="5"/>
      <c r="L113" s="197"/>
      <c r="M113" s="198"/>
    </row>
    <row r="114" spans="2:13" ht="18" customHeight="1">
      <c r="B114" s="114"/>
      <c r="C114" s="20"/>
      <c r="D114" s="21"/>
      <c r="E114" s="25"/>
      <c r="F114" s="194"/>
      <c r="G114" s="195"/>
      <c r="H114" s="196"/>
      <c r="I114" s="64"/>
      <c r="J114" s="148" t="s">
        <v>66</v>
      </c>
      <c r="K114" s="5"/>
      <c r="L114" s="197"/>
      <c r="M114" s="198"/>
    </row>
    <row r="115" spans="2:13" ht="18" customHeight="1">
      <c r="B115" s="114"/>
      <c r="C115" s="20"/>
      <c r="D115" s="21"/>
      <c r="E115" s="25"/>
      <c r="F115" s="194"/>
      <c r="G115" s="195"/>
      <c r="H115" s="196"/>
      <c r="I115" s="64"/>
      <c r="J115" s="148" t="s">
        <v>69</v>
      </c>
      <c r="K115" s="5"/>
      <c r="L115" s="197"/>
      <c r="M115" s="198"/>
    </row>
    <row r="116" spans="2:13" ht="18" customHeight="1">
      <c r="B116" s="114"/>
      <c r="C116" s="20"/>
      <c r="D116" s="21"/>
      <c r="E116" s="25"/>
      <c r="F116" s="194"/>
      <c r="G116" s="195"/>
      <c r="H116" s="196"/>
      <c r="I116" s="64"/>
      <c r="J116" s="148" t="s">
        <v>70</v>
      </c>
      <c r="K116" s="5"/>
      <c r="L116" s="197"/>
      <c r="M116" s="198"/>
    </row>
    <row r="117" spans="2:13" ht="18" customHeight="1">
      <c r="B117" s="114"/>
      <c r="C117" s="20"/>
      <c r="D117" s="21"/>
      <c r="E117" s="25"/>
      <c r="F117" s="47"/>
      <c r="G117" s="139"/>
      <c r="H117" s="48"/>
      <c r="I117" s="64"/>
      <c r="J117" s="148"/>
      <c r="K117" s="5"/>
      <c r="L117" s="49"/>
      <c r="M117" s="50"/>
    </row>
    <row r="118" spans="2:13" ht="18" customHeight="1">
      <c r="B118" s="114"/>
      <c r="C118" s="20"/>
      <c r="D118" s="21"/>
      <c r="E118" s="25"/>
      <c r="F118" s="47"/>
      <c r="G118" s="139"/>
      <c r="H118" s="48"/>
      <c r="I118" s="64"/>
      <c r="J118" s="148"/>
      <c r="K118" s="5"/>
      <c r="L118" s="49"/>
      <c r="M118" s="50"/>
    </row>
    <row r="119" spans="2:13" ht="18" customHeight="1">
      <c r="B119" s="114"/>
      <c r="C119" s="20"/>
      <c r="D119" s="21"/>
      <c r="E119" s="25"/>
      <c r="F119" s="47"/>
      <c r="G119" s="139"/>
      <c r="H119" s="48"/>
      <c r="I119" s="64"/>
      <c r="J119" s="148"/>
      <c r="K119" s="5"/>
      <c r="L119" s="49"/>
      <c r="M119" s="50"/>
    </row>
    <row r="120" spans="2:13" ht="39" customHeight="1" thickBot="1">
      <c r="B120" s="115"/>
      <c r="C120" s="22"/>
      <c r="D120" s="23"/>
      <c r="E120" s="26"/>
      <c r="F120" s="207"/>
      <c r="G120" s="208"/>
      <c r="H120" s="209"/>
      <c r="I120" s="64"/>
      <c r="J120" s="151" t="s">
        <v>71</v>
      </c>
      <c r="K120" s="24"/>
      <c r="L120" s="210"/>
      <c r="M120" s="211"/>
    </row>
    <row r="121" spans="2:13" s="95" customFormat="1" ht="25.5" customHeight="1" thickBot="1">
      <c r="B121" s="92"/>
      <c r="C121" s="93" t="s">
        <v>47</v>
      </c>
      <c r="D121" s="29">
        <f>SUM(D108:D120)</f>
        <v>0</v>
      </c>
      <c r="E121" s="43"/>
      <c r="F121" s="94"/>
      <c r="G121" s="140"/>
      <c r="J121" s="152" t="s">
        <v>47</v>
      </c>
      <c r="K121" s="56">
        <f>SUM(K108:K119)</f>
        <v>0</v>
      </c>
      <c r="L121" s="94"/>
    </row>
    <row r="122" spans="2:13" ht="5.25" customHeight="1" thickBot="1">
      <c r="B122" s="65"/>
      <c r="C122" s="69"/>
      <c r="D122" s="63"/>
      <c r="E122" s="63"/>
      <c r="F122" s="70"/>
      <c r="G122" s="136"/>
      <c r="I122" s="64"/>
      <c r="J122" s="143"/>
      <c r="K122" s="66"/>
      <c r="L122" s="66"/>
    </row>
    <row r="123" spans="2:13" s="95" customFormat="1" ht="25.5" customHeight="1" thickBot="1">
      <c r="B123" s="92"/>
      <c r="C123" s="96" t="s">
        <v>72</v>
      </c>
      <c r="D123" s="27">
        <f>D104+D121*12</f>
        <v>0</v>
      </c>
      <c r="E123" s="44"/>
      <c r="F123" s="97"/>
      <c r="G123" s="141"/>
      <c r="J123" s="152" t="s">
        <v>73</v>
      </c>
      <c r="K123" s="27">
        <f>K104+K121*12</f>
        <v>0</v>
      </c>
      <c r="L123" s="97"/>
    </row>
    <row r="125" spans="2:13" ht="28.5" customHeight="1">
      <c r="B125" s="181" t="s">
        <v>90</v>
      </c>
      <c r="C125" s="181"/>
      <c r="D125" s="181"/>
      <c r="E125" s="181"/>
      <c r="F125" s="181"/>
      <c r="G125" s="181"/>
      <c r="H125" s="181"/>
      <c r="J125" s="182" t="s">
        <v>91</v>
      </c>
      <c r="K125" s="182"/>
      <c r="L125" s="182"/>
      <c r="M125" s="182"/>
    </row>
    <row r="126" spans="2:13" s="75" customFormat="1" ht="29.25" customHeight="1" thickBot="1">
      <c r="B126" s="71" t="s">
        <v>10</v>
      </c>
      <c r="C126" s="72"/>
      <c r="D126" s="73"/>
      <c r="E126" s="73"/>
      <c r="F126" s="74"/>
      <c r="G126" s="137"/>
      <c r="I126" s="76"/>
      <c r="J126" s="145" t="s">
        <v>11</v>
      </c>
      <c r="K126" s="77"/>
      <c r="L126" s="77"/>
    </row>
    <row r="127" spans="2:13" s="68" customFormat="1" ht="23.25" customHeight="1" thickBot="1">
      <c r="B127" s="109" t="s">
        <v>12</v>
      </c>
      <c r="C127" s="79" t="s">
        <v>13</v>
      </c>
      <c r="D127" s="80" t="s">
        <v>5</v>
      </c>
      <c r="E127" s="81" t="s">
        <v>14</v>
      </c>
      <c r="F127" s="81" t="s">
        <v>15</v>
      </c>
      <c r="G127" s="183" t="s">
        <v>16</v>
      </c>
      <c r="H127" s="184"/>
      <c r="I127" s="82"/>
      <c r="J127" s="146" t="s">
        <v>12</v>
      </c>
      <c r="K127" s="105" t="s">
        <v>5</v>
      </c>
      <c r="L127" s="81" t="s">
        <v>15</v>
      </c>
      <c r="M127" s="79" t="s">
        <v>17</v>
      </c>
    </row>
    <row r="128" spans="2:13" ht="18" customHeight="1">
      <c r="B128" s="110" t="s">
        <v>18</v>
      </c>
      <c r="C128" s="1" t="s">
        <v>18</v>
      </c>
      <c r="D128" s="2"/>
      <c r="E128" s="3"/>
      <c r="F128" s="3"/>
      <c r="G128" s="185"/>
      <c r="H128" s="186"/>
      <c r="I128" s="64"/>
      <c r="J128" s="147" t="s">
        <v>97</v>
      </c>
      <c r="K128" s="106"/>
      <c r="L128" s="101"/>
      <c r="M128" s="4" t="s">
        <v>93</v>
      </c>
    </row>
    <row r="129" spans="2:13" ht="18" customHeight="1">
      <c r="B129" s="111" t="s">
        <v>44</v>
      </c>
      <c r="C129" s="9" t="s">
        <v>45</v>
      </c>
      <c r="D129" s="10"/>
      <c r="E129" s="11"/>
      <c r="F129" s="11"/>
      <c r="G129" s="187"/>
      <c r="H129" s="188"/>
      <c r="I129" s="64"/>
      <c r="J129" s="148" t="s">
        <v>27</v>
      </c>
      <c r="K129" s="104"/>
      <c r="L129" s="25"/>
      <c r="M129" s="55"/>
    </row>
    <row r="130" spans="2:13" ht="18" customHeight="1">
      <c r="B130" s="111"/>
      <c r="C130" s="9"/>
      <c r="D130" s="10"/>
      <c r="E130" s="11"/>
      <c r="F130" s="11"/>
      <c r="G130" s="177"/>
      <c r="H130" s="178"/>
      <c r="I130" s="64"/>
      <c r="J130" s="148" t="s">
        <v>30</v>
      </c>
      <c r="K130" s="104"/>
      <c r="L130" s="108"/>
      <c r="M130" s="55"/>
    </row>
    <row r="131" spans="2:13" ht="18" customHeight="1">
      <c r="B131" s="111"/>
      <c r="C131" s="9"/>
      <c r="D131" s="10"/>
      <c r="E131" s="11"/>
      <c r="F131" s="11"/>
      <c r="G131" s="177"/>
      <c r="H131" s="178"/>
      <c r="I131" s="64"/>
      <c r="J131" s="148" t="s">
        <v>34</v>
      </c>
      <c r="K131" s="104"/>
      <c r="L131" s="25"/>
      <c r="M131" s="55"/>
    </row>
    <row r="132" spans="2:13" ht="18" customHeight="1">
      <c r="B132" s="111"/>
      <c r="C132" s="9"/>
      <c r="D132" s="10"/>
      <c r="E132" s="11"/>
      <c r="F132" s="11"/>
      <c r="G132" s="177"/>
      <c r="H132" s="178"/>
      <c r="I132" s="64"/>
      <c r="J132" s="148" t="s">
        <v>36</v>
      </c>
      <c r="K132" s="104"/>
      <c r="L132" s="101"/>
      <c r="M132" s="55"/>
    </row>
    <row r="133" spans="2:13" ht="18" customHeight="1">
      <c r="B133" s="111"/>
      <c r="C133" s="9"/>
      <c r="D133" s="10"/>
      <c r="E133" s="11"/>
      <c r="F133" s="11"/>
      <c r="G133" s="177"/>
      <c r="H133" s="178"/>
      <c r="I133" s="64"/>
      <c r="J133" s="153" t="s">
        <v>88</v>
      </c>
      <c r="K133" s="104"/>
      <c r="L133" s="25"/>
      <c r="M133" s="55" t="s">
        <v>89</v>
      </c>
    </row>
    <row r="134" spans="2:13" ht="18" customHeight="1">
      <c r="B134" s="111"/>
      <c r="C134" s="9"/>
      <c r="D134" s="10"/>
      <c r="E134" s="11"/>
      <c r="F134" s="11"/>
      <c r="G134" s="177"/>
      <c r="H134" s="178"/>
      <c r="I134" s="64"/>
      <c r="J134" s="148"/>
      <c r="K134" s="104"/>
      <c r="L134" s="25"/>
      <c r="M134" s="55"/>
    </row>
    <row r="135" spans="2:13" ht="18" customHeight="1">
      <c r="B135" s="111"/>
      <c r="C135" s="9"/>
      <c r="D135" s="10"/>
      <c r="E135" s="11"/>
      <c r="F135" s="11"/>
      <c r="G135" s="177"/>
      <c r="H135" s="178"/>
      <c r="I135" s="64"/>
      <c r="J135" s="148"/>
      <c r="K135" s="104"/>
      <c r="L135" s="25"/>
      <c r="M135" s="55"/>
    </row>
    <row r="136" spans="2:13" ht="18" customHeight="1">
      <c r="B136" s="111"/>
      <c r="C136" s="9"/>
      <c r="D136" s="10"/>
      <c r="E136" s="11"/>
      <c r="F136" s="11"/>
      <c r="G136" s="177"/>
      <c r="H136" s="178"/>
      <c r="I136" s="64"/>
      <c r="J136" s="148"/>
      <c r="K136" s="104"/>
      <c r="L136" s="25"/>
      <c r="M136" s="55"/>
    </row>
    <row r="137" spans="2:13" ht="18" customHeight="1">
      <c r="B137" s="111"/>
      <c r="C137" s="9"/>
      <c r="D137" s="10"/>
      <c r="E137" s="11"/>
      <c r="F137" s="11"/>
      <c r="G137" s="177"/>
      <c r="H137" s="178"/>
      <c r="I137" s="64"/>
      <c r="J137" s="148"/>
      <c r="K137" s="104"/>
      <c r="L137" s="25"/>
      <c r="M137" s="55"/>
    </row>
    <row r="138" spans="2:13" ht="18" customHeight="1">
      <c r="B138" s="111"/>
      <c r="C138" s="9"/>
      <c r="D138" s="10"/>
      <c r="E138" s="11"/>
      <c r="F138" s="11"/>
      <c r="G138" s="177"/>
      <c r="H138" s="178"/>
      <c r="I138" s="64"/>
      <c r="J138" s="148"/>
      <c r="K138" s="104"/>
      <c r="L138" s="25"/>
      <c r="M138" s="55"/>
    </row>
    <row r="139" spans="2:13" ht="18" customHeight="1" thickBot="1">
      <c r="B139" s="112"/>
      <c r="C139" s="13"/>
      <c r="D139" s="14"/>
      <c r="E139" s="15"/>
      <c r="F139" s="15"/>
      <c r="G139" s="199"/>
      <c r="H139" s="200"/>
      <c r="I139" s="64"/>
      <c r="J139" s="149"/>
      <c r="K139" s="107"/>
      <c r="L139" s="26"/>
      <c r="M139" s="16"/>
    </row>
    <row r="140" spans="2:13" s="88" customFormat="1" ht="25.5" customHeight="1" thickBot="1">
      <c r="B140" s="85"/>
      <c r="C140" s="86" t="s">
        <v>47</v>
      </c>
      <c r="D140" s="46">
        <f>SUM(D128:D139)</f>
        <v>0</v>
      </c>
      <c r="E140" s="44"/>
      <c r="F140" s="87"/>
      <c r="G140" s="138"/>
      <c r="I140" s="89"/>
      <c r="J140" s="150" t="s">
        <v>47</v>
      </c>
      <c r="K140" s="28">
        <f>SUM(K128:K139)</f>
        <v>0</v>
      </c>
    </row>
    <row r="141" spans="2:13" ht="5.25" customHeight="1">
      <c r="B141" s="65"/>
      <c r="C141" s="69"/>
      <c r="D141" s="63"/>
      <c r="E141" s="63"/>
      <c r="F141" s="70"/>
      <c r="G141" s="136"/>
      <c r="I141" s="64"/>
      <c r="J141" s="143"/>
      <c r="K141" s="66"/>
      <c r="L141" s="66"/>
    </row>
    <row r="142" spans="2:13" s="75" customFormat="1" ht="29.25" customHeight="1" thickBot="1">
      <c r="B142" s="71" t="s">
        <v>48</v>
      </c>
      <c r="C142" s="90"/>
      <c r="D142" s="73"/>
      <c r="E142" s="73"/>
      <c r="F142" s="74"/>
      <c r="G142" s="137"/>
      <c r="I142" s="76"/>
      <c r="J142" s="145" t="s">
        <v>49</v>
      </c>
      <c r="K142" s="73"/>
      <c r="L142" s="91"/>
    </row>
    <row r="143" spans="2:13" ht="23.25" customHeight="1" thickBot="1">
      <c r="B143" s="109" t="s">
        <v>12</v>
      </c>
      <c r="C143" s="79" t="s">
        <v>13</v>
      </c>
      <c r="D143" s="80" t="s">
        <v>5</v>
      </c>
      <c r="E143" s="81" t="s">
        <v>14</v>
      </c>
      <c r="F143" s="183" t="s">
        <v>17</v>
      </c>
      <c r="G143" s="201"/>
      <c r="H143" s="184"/>
      <c r="I143" s="64"/>
      <c r="J143" s="146" t="s">
        <v>12</v>
      </c>
      <c r="K143" s="81" t="s">
        <v>5</v>
      </c>
      <c r="L143" s="183" t="s">
        <v>17</v>
      </c>
      <c r="M143" s="184"/>
    </row>
    <row r="144" spans="2:13" ht="18" customHeight="1">
      <c r="B144" s="113" t="s">
        <v>50</v>
      </c>
      <c r="C144" s="99" t="s">
        <v>51</v>
      </c>
      <c r="D144" s="100"/>
      <c r="E144" s="101"/>
      <c r="F144" s="216"/>
      <c r="G144" s="217"/>
      <c r="H144" s="218"/>
      <c r="I144" s="64"/>
      <c r="J144" s="147" t="s">
        <v>52</v>
      </c>
      <c r="K144" s="98"/>
      <c r="L144" s="192" t="s">
        <v>53</v>
      </c>
      <c r="M144" s="193"/>
    </row>
    <row r="145" spans="2:13" ht="18" customHeight="1">
      <c r="B145" s="114" t="s">
        <v>50</v>
      </c>
      <c r="C145" s="20"/>
      <c r="D145" s="21"/>
      <c r="E145" s="25"/>
      <c r="F145" s="219"/>
      <c r="G145" s="220"/>
      <c r="H145" s="221"/>
      <c r="I145" s="64"/>
      <c r="J145" s="148" t="s">
        <v>55</v>
      </c>
      <c r="K145" s="5"/>
      <c r="L145" s="197"/>
      <c r="M145" s="198"/>
    </row>
    <row r="146" spans="2:13" ht="18" customHeight="1">
      <c r="B146" s="114"/>
      <c r="C146" s="20"/>
      <c r="D146" s="21"/>
      <c r="E146" s="25"/>
      <c r="F146" s="219"/>
      <c r="G146" s="220"/>
      <c r="H146" s="221"/>
      <c r="I146" s="64"/>
      <c r="J146" s="148" t="s">
        <v>56</v>
      </c>
      <c r="K146" s="5"/>
      <c r="L146" s="197"/>
      <c r="M146" s="198"/>
    </row>
    <row r="147" spans="2:13" ht="18" customHeight="1">
      <c r="B147" s="114" t="s">
        <v>83</v>
      </c>
      <c r="C147" s="20" t="s">
        <v>94</v>
      </c>
      <c r="D147" s="21"/>
      <c r="E147" s="25"/>
      <c r="F147" s="187"/>
      <c r="G147" s="225"/>
      <c r="H147" s="188"/>
      <c r="I147" s="64"/>
      <c r="J147" s="148" t="s">
        <v>60</v>
      </c>
      <c r="K147" s="5"/>
      <c r="L147" s="197"/>
      <c r="M147" s="198"/>
    </row>
    <row r="148" spans="2:13" ht="18" customHeight="1">
      <c r="B148" s="114" t="s">
        <v>83</v>
      </c>
      <c r="C148" s="20" t="s">
        <v>96</v>
      </c>
      <c r="D148" s="21"/>
      <c r="E148" s="25" t="s">
        <v>64</v>
      </c>
      <c r="F148" s="187"/>
      <c r="G148" s="225"/>
      <c r="H148" s="188"/>
      <c r="I148" s="64"/>
      <c r="J148" s="148" t="s">
        <v>95</v>
      </c>
      <c r="K148" s="5"/>
      <c r="L148" s="197"/>
      <c r="M148" s="198"/>
    </row>
    <row r="149" spans="2:13" ht="18" customHeight="1">
      <c r="B149" s="114"/>
      <c r="C149" s="20"/>
      <c r="D149" s="21"/>
      <c r="E149" s="25"/>
      <c r="F149" s="219"/>
      <c r="G149" s="220"/>
      <c r="H149" s="221"/>
      <c r="I149" s="64"/>
      <c r="J149" s="148" t="s">
        <v>65</v>
      </c>
      <c r="K149" s="5"/>
      <c r="L149" s="197"/>
      <c r="M149" s="198"/>
    </row>
    <row r="150" spans="2:13" ht="18" customHeight="1">
      <c r="B150" s="114"/>
      <c r="C150" s="20"/>
      <c r="D150" s="21"/>
      <c r="E150" s="25"/>
      <c r="F150" s="219"/>
      <c r="G150" s="220"/>
      <c r="H150" s="221"/>
      <c r="I150" s="64"/>
      <c r="J150" s="148" t="s">
        <v>66</v>
      </c>
      <c r="K150" s="5"/>
      <c r="L150" s="197"/>
      <c r="M150" s="198"/>
    </row>
    <row r="151" spans="2:13" ht="18" customHeight="1">
      <c r="B151" s="114"/>
      <c r="C151" s="20"/>
      <c r="D151" s="21"/>
      <c r="E151" s="25"/>
      <c r="F151" s="219"/>
      <c r="G151" s="220"/>
      <c r="H151" s="221"/>
      <c r="I151" s="64"/>
      <c r="J151" s="148" t="s">
        <v>69</v>
      </c>
      <c r="K151" s="5"/>
      <c r="L151" s="197"/>
      <c r="M151" s="198"/>
    </row>
    <row r="152" spans="2:13" ht="18" customHeight="1">
      <c r="B152" s="114"/>
      <c r="C152" s="20"/>
      <c r="D152" s="21"/>
      <c r="E152" s="25"/>
      <c r="F152" s="219"/>
      <c r="G152" s="220"/>
      <c r="H152" s="221"/>
      <c r="I152" s="64"/>
      <c r="J152" s="148" t="s">
        <v>70</v>
      </c>
      <c r="K152" s="5"/>
      <c r="L152" s="197"/>
      <c r="M152" s="198"/>
    </row>
    <row r="153" spans="2:13" ht="18" customHeight="1">
      <c r="B153" s="114"/>
      <c r="C153" s="20"/>
      <c r="D153" s="21"/>
      <c r="E153" s="25"/>
      <c r="F153" s="52"/>
      <c r="G153" s="142"/>
      <c r="H153" s="54"/>
      <c r="I153" s="64"/>
      <c r="J153" s="148"/>
      <c r="K153" s="5"/>
      <c r="L153" s="49"/>
      <c r="M153" s="50"/>
    </row>
    <row r="154" spans="2:13" ht="18" customHeight="1">
      <c r="B154" s="114"/>
      <c r="C154" s="20"/>
      <c r="D154" s="21"/>
      <c r="E154" s="25"/>
      <c r="F154" s="52"/>
      <c r="G154" s="142"/>
      <c r="H154" s="54"/>
      <c r="I154" s="64"/>
      <c r="J154" s="148"/>
      <c r="K154" s="5"/>
      <c r="L154" s="49"/>
      <c r="M154" s="50"/>
    </row>
    <row r="155" spans="2:13" ht="18" customHeight="1">
      <c r="B155" s="114"/>
      <c r="C155" s="20"/>
      <c r="D155" s="21"/>
      <c r="E155" s="25"/>
      <c r="F155" s="52"/>
      <c r="G155" s="142"/>
      <c r="H155" s="54"/>
      <c r="I155" s="64"/>
      <c r="J155" s="148"/>
      <c r="K155" s="5"/>
      <c r="L155" s="49"/>
      <c r="M155" s="50"/>
    </row>
    <row r="156" spans="2:13" ht="39" customHeight="1" thickBot="1">
      <c r="B156" s="115"/>
      <c r="C156" s="22"/>
      <c r="D156" s="23"/>
      <c r="E156" s="26"/>
      <c r="F156" s="222"/>
      <c r="G156" s="223"/>
      <c r="H156" s="224"/>
      <c r="I156" s="64"/>
      <c r="J156" s="151" t="s">
        <v>71</v>
      </c>
      <c r="K156" s="24"/>
      <c r="L156" s="210"/>
      <c r="M156" s="211"/>
    </row>
    <row r="157" spans="2:13" s="95" customFormat="1" ht="25.5" customHeight="1" thickBot="1">
      <c r="B157" s="92"/>
      <c r="C157" s="93" t="s">
        <v>47</v>
      </c>
      <c r="D157" s="29">
        <f>SUM(D144:D156)</f>
        <v>0</v>
      </c>
      <c r="E157" s="43"/>
      <c r="F157" s="94"/>
      <c r="G157" s="140"/>
      <c r="J157" s="152" t="s">
        <v>47</v>
      </c>
      <c r="K157" s="56">
        <f>SUM(K144:K155)</f>
        <v>0</v>
      </c>
      <c r="L157" s="94"/>
    </row>
    <row r="158" spans="2:13" ht="5.25" customHeight="1" thickBot="1">
      <c r="B158" s="65"/>
      <c r="C158" s="69"/>
      <c r="D158" s="63"/>
      <c r="E158" s="63"/>
      <c r="F158" s="70"/>
      <c r="G158" s="136"/>
      <c r="I158" s="64"/>
      <c r="J158" s="143"/>
      <c r="K158" s="66"/>
      <c r="L158" s="66"/>
    </row>
    <row r="159" spans="2:13" s="95" customFormat="1" ht="25.5" customHeight="1" thickBot="1">
      <c r="B159" s="92"/>
      <c r="C159" s="96" t="s">
        <v>72</v>
      </c>
      <c r="D159" s="27">
        <f>D140+D157*12</f>
        <v>0</v>
      </c>
      <c r="E159" s="44"/>
      <c r="F159" s="97"/>
      <c r="G159" s="141"/>
      <c r="J159" s="152" t="s">
        <v>73</v>
      </c>
      <c r="K159" s="27">
        <f>K140+K157*12</f>
        <v>0</v>
      </c>
      <c r="L159" s="97"/>
    </row>
  </sheetData>
  <sheetProtection algorithmName="SHA-512" hashValue="E4jswjQAQlaJ2PAPNBjqm6sZnta/tB8s45j0pmoTc/h0wiBhtQ7qiTAIzFuOdrwZq/8m8mN+vvnOhtmdpvJOSg==" saltValue="SPM+rHOg4EigVTU+YMtxBg==" spinCount="100000" sheet="1" objects="1" scenarios="1"/>
  <mergeCells count="154">
    <mergeCell ref="E11:F11"/>
    <mergeCell ref="I11:J11"/>
    <mergeCell ref="E12:F12"/>
    <mergeCell ref="I12:J12"/>
    <mergeCell ref="F151:H151"/>
    <mergeCell ref="L151:M151"/>
    <mergeCell ref="F152:H152"/>
    <mergeCell ref="L152:M152"/>
    <mergeCell ref="F156:H156"/>
    <mergeCell ref="L156:M156"/>
    <mergeCell ref="F148:H148"/>
    <mergeCell ref="L148:M148"/>
    <mergeCell ref="F149:H149"/>
    <mergeCell ref="L149:M149"/>
    <mergeCell ref="F150:H150"/>
    <mergeCell ref="L150:M150"/>
    <mergeCell ref="F145:H145"/>
    <mergeCell ref="L145:M145"/>
    <mergeCell ref="F146:H146"/>
    <mergeCell ref="L146:M146"/>
    <mergeCell ref="F147:H147"/>
    <mergeCell ref="L147:M147"/>
    <mergeCell ref="G137:H137"/>
    <mergeCell ref="G138:H138"/>
    <mergeCell ref="G139:H139"/>
    <mergeCell ref="F143:H143"/>
    <mergeCell ref="L143:M143"/>
    <mergeCell ref="F144:H144"/>
    <mergeCell ref="L144:M144"/>
    <mergeCell ref="G131:H131"/>
    <mergeCell ref="G132:H132"/>
    <mergeCell ref="G133:H133"/>
    <mergeCell ref="G134:H134"/>
    <mergeCell ref="G135:H135"/>
    <mergeCell ref="G136:H136"/>
    <mergeCell ref="B125:H125"/>
    <mergeCell ref="J125:M125"/>
    <mergeCell ref="G127:H127"/>
    <mergeCell ref="G128:H128"/>
    <mergeCell ref="G129:H129"/>
    <mergeCell ref="G130:H130"/>
    <mergeCell ref="F115:H115"/>
    <mergeCell ref="L115:M115"/>
    <mergeCell ref="F116:H116"/>
    <mergeCell ref="L116:M116"/>
    <mergeCell ref="F120:H120"/>
    <mergeCell ref="L120:M120"/>
    <mergeCell ref="F112:H112"/>
    <mergeCell ref="L112:M112"/>
    <mergeCell ref="F113:H113"/>
    <mergeCell ref="L113:M113"/>
    <mergeCell ref="F114:H114"/>
    <mergeCell ref="L114:M114"/>
    <mergeCell ref="F109:H109"/>
    <mergeCell ref="L109:M109"/>
    <mergeCell ref="F110:H110"/>
    <mergeCell ref="L110:M110"/>
    <mergeCell ref="F111:H111"/>
    <mergeCell ref="L111:M111"/>
    <mergeCell ref="G101:H101"/>
    <mergeCell ref="G102:H102"/>
    <mergeCell ref="G103:H103"/>
    <mergeCell ref="F107:H107"/>
    <mergeCell ref="L107:M107"/>
    <mergeCell ref="F108:H108"/>
    <mergeCell ref="L108:M108"/>
    <mergeCell ref="G95:H95"/>
    <mergeCell ref="G96:H96"/>
    <mergeCell ref="G97:H97"/>
    <mergeCell ref="G98:H98"/>
    <mergeCell ref="G99:H99"/>
    <mergeCell ref="G100:H100"/>
    <mergeCell ref="B89:H89"/>
    <mergeCell ref="J89:M89"/>
    <mergeCell ref="G91:H91"/>
    <mergeCell ref="G92:H92"/>
    <mergeCell ref="G93:H93"/>
    <mergeCell ref="G94:H94"/>
    <mergeCell ref="F79:H79"/>
    <mergeCell ref="L79:M79"/>
    <mergeCell ref="F80:H80"/>
    <mergeCell ref="L80:M80"/>
    <mergeCell ref="F84:H84"/>
    <mergeCell ref="L84:M84"/>
    <mergeCell ref="F76:H76"/>
    <mergeCell ref="L76:M76"/>
    <mergeCell ref="F77:H77"/>
    <mergeCell ref="L77:M77"/>
    <mergeCell ref="F78:H78"/>
    <mergeCell ref="L78:M78"/>
    <mergeCell ref="F75:H75"/>
    <mergeCell ref="L75:M75"/>
    <mergeCell ref="G65:H65"/>
    <mergeCell ref="G66:H66"/>
    <mergeCell ref="G67:H67"/>
    <mergeCell ref="F71:H71"/>
    <mergeCell ref="L71:M71"/>
    <mergeCell ref="F72:H72"/>
    <mergeCell ref="L72:M72"/>
    <mergeCell ref="J53:M53"/>
    <mergeCell ref="G55:H55"/>
    <mergeCell ref="G56:H56"/>
    <mergeCell ref="G57:H57"/>
    <mergeCell ref="G58:H58"/>
    <mergeCell ref="F73:H73"/>
    <mergeCell ref="L73:M73"/>
    <mergeCell ref="F74:H74"/>
    <mergeCell ref="L74:M74"/>
    <mergeCell ref="G28:H28"/>
    <mergeCell ref="G29:H29"/>
    <mergeCell ref="G30:H30"/>
    <mergeCell ref="G59:H59"/>
    <mergeCell ref="G60:H60"/>
    <mergeCell ref="G61:H61"/>
    <mergeCell ref="G62:H62"/>
    <mergeCell ref="G63:H63"/>
    <mergeCell ref="G64:H64"/>
    <mergeCell ref="B53:H53"/>
    <mergeCell ref="L48:M48"/>
    <mergeCell ref="F48:H48"/>
    <mergeCell ref="F35:H35"/>
    <mergeCell ref="F36:H36"/>
    <mergeCell ref="F37:H37"/>
    <mergeCell ref="F38:H38"/>
    <mergeCell ref="F40:H40"/>
    <mergeCell ref="L35:M35"/>
    <mergeCell ref="L36:M36"/>
    <mergeCell ref="L37:M37"/>
    <mergeCell ref="L42:M42"/>
    <mergeCell ref="F42:H42"/>
    <mergeCell ref="C14:D14"/>
    <mergeCell ref="C15:D15"/>
    <mergeCell ref="L38:M38"/>
    <mergeCell ref="L39:M39"/>
    <mergeCell ref="F43:H43"/>
    <mergeCell ref="F44:H44"/>
    <mergeCell ref="F39:H39"/>
    <mergeCell ref="B17:H17"/>
    <mergeCell ref="J17:M17"/>
    <mergeCell ref="L43:M43"/>
    <mergeCell ref="L44:M44"/>
    <mergeCell ref="L40:M40"/>
    <mergeCell ref="F41:H41"/>
    <mergeCell ref="L41:M41"/>
    <mergeCell ref="G19:H19"/>
    <mergeCell ref="G20:H20"/>
    <mergeCell ref="G21:H21"/>
    <mergeCell ref="G22:H22"/>
    <mergeCell ref="G23:H23"/>
    <mergeCell ref="G24:H24"/>
    <mergeCell ref="G31:H31"/>
    <mergeCell ref="G25:H25"/>
    <mergeCell ref="G26:H26"/>
    <mergeCell ref="G27:H27"/>
  </mergeCells>
  <phoneticPr fontId="2"/>
  <dataValidations count="1">
    <dataValidation type="list" allowBlank="1" showInputMessage="1" showErrorMessage="1" sqref="E20:E31 E128:E139 E56:E67 E36:E48 E108:E120 E92:E103 E72:E84 E144:E156" xr:uid="{57726051-CF67-4230-AE98-911EAD358C32}">
      <formula1>"●,　,"</formula1>
    </dataValidation>
  </dataValidations>
  <pageMargins left="0.7" right="0.7" top="0.75" bottom="0.75" header="0.3" footer="0.3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</vt:lpstr>
      <vt:lpstr>4年間収支計画表</vt:lpstr>
      <vt:lpstr>【記入例】!Print_Area</vt:lpstr>
      <vt:lpstr>'4年間収支計画表'!Print_Area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れんげ学園08</dc:creator>
  <cp:keywords/>
  <dc:description/>
  <cp:lastModifiedBy>豊田美紀</cp:lastModifiedBy>
  <cp:revision>0</cp:revision>
  <dcterms:created xsi:type="dcterms:W3CDTF">2017-01-12T06:29:34Z</dcterms:created>
  <dcterms:modified xsi:type="dcterms:W3CDTF">2023-05-01T10:26:55Z</dcterms:modified>
  <cp:category/>
  <cp:contentStatus/>
</cp:coreProperties>
</file>