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uya Tomomi\Downloads\"/>
    </mc:Choice>
  </mc:AlternateContent>
  <xr:revisionPtr revIDLastSave="0" documentId="8_{36128B4C-D0B5-41C5-A56C-A13FB1488610}" xr6:coauthVersionLast="47" xr6:coauthVersionMax="47" xr10:uidLastSave="{00000000-0000-0000-0000-000000000000}"/>
  <bookViews>
    <workbookView xWindow="860" yWindow="780" windowWidth="18470" windowHeight="11090" tabRatio="497" activeTab="1" xr2:uid="{00000000-000D-0000-FFFF-FFFF00000000}"/>
  </bookViews>
  <sheets>
    <sheet name="【記入見本】①4年間収支計画表" sheetId="23" r:id="rId1"/>
    <sheet name="①4年間収支計画表" sheetId="21" r:id="rId2"/>
    <sheet name="【応募時提出不要】②お金の情報整理" sheetId="4" r:id="rId3"/>
    <sheet name="【応募時提出不要】4月" sheetId="5" r:id="rId4"/>
  </sheets>
  <definedNames>
    <definedName name="_xlnm.Print_Area" localSheetId="2">【応募時提出不要】②お金の情報整理!$A$1:$G$38</definedName>
    <definedName name="_xlnm.Print_Area" localSheetId="0">【記入見本】①4年間収支計画表!$A$1:$K$156</definedName>
    <definedName name="_xlnm.Print_Area" localSheetId="1">①4年間収支計画表!$A$1:$K$156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8" i="21" l="1"/>
  <c r="I138" i="23"/>
  <c r="I49" i="23"/>
  <c r="I32" i="23"/>
  <c r="I51" i="23" s="1"/>
  <c r="I156" i="23"/>
  <c r="D138" i="23"/>
  <c r="D156" i="23" s="1"/>
  <c r="I154" i="23"/>
  <c r="D154" i="23"/>
  <c r="I119" i="23"/>
  <c r="D119" i="23"/>
  <c r="D121" i="23"/>
  <c r="I103" i="23"/>
  <c r="I121" i="23" s="1"/>
  <c r="D103" i="23"/>
  <c r="I84" i="23"/>
  <c r="D84" i="23"/>
  <c r="I68" i="23"/>
  <c r="I86" i="23" s="1"/>
  <c r="D68" i="23"/>
  <c r="D86" i="23" s="1"/>
  <c r="D49" i="23"/>
  <c r="D32" i="23"/>
  <c r="D51" i="23" s="1"/>
  <c r="D42" i="5"/>
  <c r="I154" i="21"/>
  <c r="I156" i="21"/>
  <c r="I119" i="21"/>
  <c r="I121" i="21" s="1"/>
  <c r="I103" i="21"/>
  <c r="I84" i="21"/>
  <c r="I68" i="21"/>
  <c r="I49" i="21"/>
  <c r="I32" i="21"/>
  <c r="I51" i="21" s="1"/>
  <c r="E11" i="21" s="1"/>
  <c r="D154" i="21"/>
  <c r="D138" i="21"/>
  <c r="D119" i="21"/>
  <c r="D103" i="21"/>
  <c r="D121" i="21" s="1"/>
  <c r="D84" i="21"/>
  <c r="D68" i="21"/>
  <c r="D49" i="21"/>
  <c r="D32" i="21"/>
  <c r="D86" i="21"/>
  <c r="I86" i="21"/>
  <c r="D156" i="21"/>
  <c r="D51" i="21"/>
  <c r="D11" i="21" s="1"/>
  <c r="C21" i="5"/>
  <c r="D20" i="5"/>
  <c r="H13" i="5"/>
  <c r="D64" i="5"/>
  <c r="D28" i="5"/>
  <c r="D30" i="5"/>
  <c r="D32" i="5"/>
  <c r="D34" i="5"/>
  <c r="D36" i="5"/>
  <c r="D38" i="5"/>
  <c r="D40" i="5"/>
  <c r="D26" i="5"/>
  <c r="B43" i="5"/>
  <c r="D43" i="5" s="1"/>
  <c r="B44" i="5"/>
  <c r="D44" i="5" s="1"/>
  <c r="B42" i="5"/>
  <c r="B27" i="5"/>
  <c r="D27" i="5" s="1"/>
  <c r="B28" i="5"/>
  <c r="B29" i="5"/>
  <c r="D29" i="5" s="1"/>
  <c r="B30" i="5"/>
  <c r="B31" i="5"/>
  <c r="D31" i="5" s="1"/>
  <c r="B32" i="5"/>
  <c r="B33" i="5"/>
  <c r="D33" i="5" s="1"/>
  <c r="B34" i="5"/>
  <c r="B35" i="5"/>
  <c r="D35" i="5" s="1"/>
  <c r="B36" i="5"/>
  <c r="B37" i="5"/>
  <c r="D37" i="5" s="1"/>
  <c r="B38" i="5"/>
  <c r="B39" i="5"/>
  <c r="D39" i="5" s="1"/>
  <c r="B40" i="5"/>
  <c r="B41" i="5"/>
  <c r="D41" i="5" s="1"/>
  <c r="B26" i="5"/>
  <c r="D17" i="5"/>
  <c r="D21" i="5" s="1"/>
  <c r="D7" i="5"/>
  <c r="C45" i="5"/>
  <c r="C9" i="5" s="1"/>
  <c r="C8" i="5"/>
  <c r="D151" i="5"/>
  <c r="G13" i="5"/>
  <c r="D18" i="5"/>
  <c r="D19" i="5"/>
  <c r="D8" i="5"/>
  <c r="F11" i="21" l="1"/>
  <c r="E11" i="23"/>
  <c r="D45" i="5"/>
  <c r="D9" i="5" s="1"/>
  <c r="C10" i="5"/>
  <c r="D11" i="23"/>
  <c r="C11" i="5"/>
  <c r="F11" i="23" l="1"/>
  <c r="N6" i="5"/>
  <c r="D10" i="5"/>
  <c r="N7" i="5" s="1"/>
  <c r="D11" i="5"/>
</calcChain>
</file>

<file path=xl/sharedStrings.xml><?xml version="1.0" encoding="utf-8"?>
<sst xmlns="http://schemas.openxmlformats.org/spreadsheetml/2006/main" count="724" uniqueCount="187">
  <si>
    <t>水道光熱費</t>
  </si>
  <si>
    <t>被服費</t>
  </si>
  <si>
    <t>通信費</t>
  </si>
  <si>
    <t>国民健康保険</t>
  </si>
  <si>
    <t>交際費</t>
  </si>
  <si>
    <t>日用品費</t>
  </si>
  <si>
    <t>教材費</t>
  </si>
  <si>
    <t>学費</t>
  </si>
  <si>
    <t>奨学金</t>
    <rPh sb="0" eb="3">
      <t>ショウガクキン</t>
    </rPh>
    <phoneticPr fontId="2"/>
  </si>
  <si>
    <t>詳細</t>
    <rPh sb="0" eb="2">
      <t>ショウサイ</t>
    </rPh>
    <phoneticPr fontId="2"/>
  </si>
  <si>
    <t>年間収入</t>
    <rPh sb="0" eb="2">
      <t>ネンカン</t>
    </rPh>
    <rPh sb="2" eb="4">
      <t>シュウニュウ</t>
    </rPh>
    <phoneticPr fontId="2"/>
  </si>
  <si>
    <t>月間収入</t>
    <rPh sb="0" eb="2">
      <t>ゲッカン</t>
    </rPh>
    <rPh sb="2" eb="4">
      <t>シュウニュウ</t>
    </rPh>
    <phoneticPr fontId="2"/>
  </si>
  <si>
    <t>アルバイト</t>
    <phoneticPr fontId="2"/>
  </si>
  <si>
    <t>説明</t>
    <rPh sb="0" eb="2">
      <t>セツメイ</t>
    </rPh>
    <phoneticPr fontId="2"/>
  </si>
  <si>
    <t>項目</t>
    <rPh sb="0" eb="2">
      <t>コウモク</t>
    </rPh>
    <phoneticPr fontId="2"/>
  </si>
  <si>
    <t>奨学金</t>
    <phoneticPr fontId="2"/>
  </si>
  <si>
    <t>収入　1年目</t>
    <rPh sb="0" eb="2">
      <t>シュウニュウ</t>
    </rPh>
    <rPh sb="4" eb="6">
      <t>ネンメ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</si>
  <si>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</si>
  <si>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</si>
  <si>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残高（貯蓄）</t>
    <rPh sb="0" eb="2">
      <t>ザンダカ</t>
    </rPh>
    <rPh sb="3" eb="5">
      <t>チョチク</t>
    </rPh>
    <phoneticPr fontId="2"/>
  </si>
  <si>
    <t>収入　2年目</t>
    <rPh sb="0" eb="2">
      <t>シュウニュウ</t>
    </rPh>
    <rPh sb="4" eb="6">
      <t>ネンメ</t>
    </rPh>
    <phoneticPr fontId="2"/>
  </si>
  <si>
    <t>収入　3年目</t>
    <rPh sb="0" eb="2">
      <t>シュウニュウ</t>
    </rPh>
    <rPh sb="4" eb="6">
      <t>ネンメ</t>
    </rPh>
    <phoneticPr fontId="2"/>
  </si>
  <si>
    <t>収入　4年目</t>
    <rPh sb="0" eb="2">
      <t>シュウニュウ</t>
    </rPh>
    <rPh sb="4" eb="6">
      <t>ネンメ</t>
    </rPh>
    <phoneticPr fontId="2"/>
  </si>
  <si>
    <t>支出　2年目</t>
    <rPh sb="4" eb="6">
      <t>ネンメ</t>
    </rPh>
    <phoneticPr fontId="2"/>
  </si>
  <si>
    <t>支出　3年目</t>
    <rPh sb="4" eb="6">
      <t>ネンメ</t>
    </rPh>
    <phoneticPr fontId="2"/>
  </si>
  <si>
    <t>支出　4年目</t>
    <rPh sb="4" eb="6">
      <t>ネンメ</t>
    </rPh>
    <phoneticPr fontId="2"/>
  </si>
  <si>
    <t>毎月の貯蓄</t>
    <rPh sb="0" eb="2">
      <t>マイツキ</t>
    </rPh>
    <rPh sb="3" eb="5">
      <t>チョチク</t>
    </rPh>
    <phoneticPr fontId="2"/>
  </si>
  <si>
    <t>学費</t>
    <phoneticPr fontId="2"/>
  </si>
  <si>
    <t>家賃更新</t>
    <rPh sb="0" eb="2">
      <t>ヤチン</t>
    </rPh>
    <rPh sb="2" eb="4">
      <t>コウシン</t>
    </rPh>
    <phoneticPr fontId="2"/>
  </si>
  <si>
    <t>定期券</t>
    <rPh sb="0" eb="3">
      <t>テイキケン</t>
    </rPh>
    <phoneticPr fontId="2"/>
  </si>
  <si>
    <t>家具・家電</t>
    <rPh sb="0" eb="2">
      <t>カグ</t>
    </rPh>
    <phoneticPr fontId="2"/>
  </si>
  <si>
    <t>医療費</t>
    <rPh sb="0" eb="3">
      <t>イリョウヒ</t>
    </rPh>
    <phoneticPr fontId="2"/>
  </si>
  <si>
    <t>学習</t>
    <rPh sb="0" eb="2">
      <t>ガクシュウ</t>
    </rPh>
    <phoneticPr fontId="2"/>
  </si>
  <si>
    <t>趣味・娯楽・遊び</t>
    <rPh sb="0" eb="2">
      <t>シュミ</t>
    </rPh>
    <rPh sb="3" eb="5">
      <t>ゴラク</t>
    </rPh>
    <rPh sb="6" eb="7">
      <t>アソ</t>
    </rPh>
    <phoneticPr fontId="2"/>
  </si>
  <si>
    <t>予定</t>
    <rPh sb="0" eb="2">
      <t>ヨテイ</t>
    </rPh>
    <phoneticPr fontId="2"/>
  </si>
  <si>
    <t>現金</t>
    <rPh sb="0" eb="2">
      <t>ゲンキン</t>
    </rPh>
    <phoneticPr fontId="2"/>
  </si>
  <si>
    <t>電子マネー</t>
    <rPh sb="0" eb="2">
      <t>デンシ</t>
    </rPh>
    <phoneticPr fontId="2"/>
  </si>
  <si>
    <t>振込</t>
    <rPh sb="0" eb="2">
      <t>フリコミ</t>
    </rPh>
    <phoneticPr fontId="2"/>
  </si>
  <si>
    <t>コンビニ払い</t>
    <rPh sb="4" eb="5">
      <t>バラ</t>
    </rPh>
    <phoneticPr fontId="2"/>
  </si>
  <si>
    <t>デビットカード</t>
    <phoneticPr fontId="2"/>
  </si>
  <si>
    <t>その他</t>
    <rPh sb="2" eb="3">
      <t>タ</t>
    </rPh>
    <phoneticPr fontId="2"/>
  </si>
  <si>
    <t>プリペイドカード</t>
    <phoneticPr fontId="2"/>
  </si>
  <si>
    <t>口座引き落とし</t>
    <rPh sb="0" eb="2">
      <t>コウザ</t>
    </rPh>
    <rPh sb="2" eb="3">
      <t>ヒ</t>
    </rPh>
    <rPh sb="4" eb="5">
      <t>オ</t>
    </rPh>
    <phoneticPr fontId="2"/>
  </si>
  <si>
    <t>リスト</t>
    <phoneticPr fontId="2"/>
  </si>
  <si>
    <t>毎月の予備費</t>
    <rPh sb="0" eb="2">
      <t>マイツキ</t>
    </rPh>
    <rPh sb="3" eb="6">
      <t>ヨビヒ</t>
    </rPh>
    <phoneticPr fontId="2"/>
  </si>
  <si>
    <t>現金（貯金箱）</t>
    <rPh sb="0" eb="2">
      <t>ゲンキン</t>
    </rPh>
    <rPh sb="3" eb="6">
      <t>チョキンバコ</t>
    </rPh>
    <phoneticPr fontId="2"/>
  </si>
  <si>
    <t>貯蓄用銀行口座</t>
    <rPh sb="0" eb="3">
      <t>チョチクヨウ</t>
    </rPh>
    <rPh sb="3" eb="5">
      <t>ギンコウ</t>
    </rPh>
    <rPh sb="5" eb="7">
      <t>コウザ</t>
    </rPh>
    <phoneticPr fontId="2"/>
  </si>
  <si>
    <t>貯蓄先</t>
    <rPh sb="0" eb="2">
      <t>チョチク</t>
    </rPh>
    <rPh sb="2" eb="3">
      <t>サキ</t>
    </rPh>
    <phoneticPr fontId="2"/>
  </si>
  <si>
    <t>現金（封筒）</t>
    <rPh sb="0" eb="2">
      <t>ゲンキン</t>
    </rPh>
    <rPh sb="3" eb="5">
      <t>フウトウ</t>
    </rPh>
    <phoneticPr fontId="2"/>
  </si>
  <si>
    <t>いつ</t>
    <phoneticPr fontId="2"/>
  </si>
  <si>
    <t>〇〇銀行</t>
    <rPh sb="2" eb="4">
      <t>ギンコウ</t>
    </rPh>
    <phoneticPr fontId="2"/>
  </si>
  <si>
    <t>銀行</t>
    <rPh sb="0" eb="2">
      <t>ギンコウ</t>
    </rPh>
    <phoneticPr fontId="2"/>
  </si>
  <si>
    <t>結果</t>
    <rPh sb="0" eb="2">
      <t>ケッカ</t>
    </rPh>
    <phoneticPr fontId="2"/>
  </si>
  <si>
    <t>残高（月初）</t>
    <rPh sb="0" eb="2">
      <t>ザンダカ</t>
    </rPh>
    <rPh sb="3" eb="5">
      <t>ゲッショ</t>
    </rPh>
    <phoneticPr fontId="2"/>
  </si>
  <si>
    <t>残高（月末）</t>
    <rPh sb="0" eb="2">
      <t>ザンダカ</t>
    </rPh>
    <rPh sb="3" eb="5">
      <t>ゲツマツ</t>
    </rPh>
    <phoneticPr fontId="2"/>
  </si>
  <si>
    <t>引越し費用</t>
    <rPh sb="0" eb="1">
      <t>ヒ</t>
    </rPh>
    <rPh sb="1" eb="2">
      <t>コ</t>
    </rPh>
    <rPh sb="3" eb="5">
      <t>ヒヨウ</t>
    </rPh>
    <phoneticPr fontId="2"/>
  </si>
  <si>
    <t>合計</t>
    <rPh sb="0" eb="2">
      <t>ゴウケイ</t>
    </rPh>
    <phoneticPr fontId="2"/>
  </si>
  <si>
    <t>日付</t>
    <rPh sb="0" eb="2">
      <t>ヒヅケ</t>
    </rPh>
    <phoneticPr fontId="2"/>
  </si>
  <si>
    <t>金額</t>
    <rPh sb="0" eb="2">
      <t>キンガク</t>
    </rPh>
    <phoneticPr fontId="2"/>
  </si>
  <si>
    <t>振返り</t>
    <rPh sb="0" eb="1">
      <t>フ</t>
    </rPh>
    <rPh sb="1" eb="2">
      <t>カエ</t>
    </rPh>
    <phoneticPr fontId="2"/>
  </si>
  <si>
    <t>残高確認</t>
    <rPh sb="0" eb="2">
      <t>ザンダカ</t>
    </rPh>
    <rPh sb="2" eb="4">
      <t>カクニン</t>
    </rPh>
    <phoneticPr fontId="2"/>
  </si>
  <si>
    <t>現金（財布）</t>
    <rPh sb="0" eb="2">
      <t>ゲンキン</t>
    </rPh>
    <rPh sb="3" eb="5">
      <t>サイフ</t>
    </rPh>
    <phoneticPr fontId="2"/>
  </si>
  <si>
    <t>支度金・祝い金</t>
    <rPh sb="0" eb="2">
      <t>シタク</t>
    </rPh>
    <rPh sb="2" eb="3">
      <t>キン</t>
    </rPh>
    <rPh sb="4" eb="5">
      <t>イワ</t>
    </rPh>
    <rPh sb="6" eb="7">
      <t>キン</t>
    </rPh>
    <phoneticPr fontId="2"/>
  </si>
  <si>
    <t>金額（月初）</t>
    <rPh sb="0" eb="2">
      <t>キンガク</t>
    </rPh>
    <rPh sb="3" eb="5">
      <t>ゲッショ</t>
    </rPh>
    <phoneticPr fontId="2"/>
  </si>
  <si>
    <t>金額（月末）</t>
    <rPh sb="0" eb="2">
      <t>キンガク</t>
    </rPh>
    <rPh sb="3" eb="5">
      <t>ゲツマツ</t>
    </rPh>
    <phoneticPr fontId="2"/>
  </si>
  <si>
    <t>予定（今月買いたいものなど）</t>
    <rPh sb="0" eb="2">
      <t>ヨテイ</t>
    </rPh>
    <rPh sb="3" eb="5">
      <t>コンゲツ</t>
    </rPh>
    <rPh sb="5" eb="6">
      <t>カ</t>
    </rPh>
    <phoneticPr fontId="2"/>
  </si>
  <si>
    <t>どこに</t>
    <phoneticPr fontId="2"/>
  </si>
  <si>
    <t>いくら</t>
    <phoneticPr fontId="2"/>
  </si>
  <si>
    <t>現金(封筒・貯金箱)</t>
    <rPh sb="0" eb="2">
      <t>ゲンキン</t>
    </rPh>
    <rPh sb="3" eb="5">
      <t>フウトウ</t>
    </rPh>
    <rPh sb="6" eb="9">
      <t>チョキンバコ</t>
    </rPh>
    <phoneticPr fontId="2"/>
  </si>
  <si>
    <t>Ⓐ4月の収支計画</t>
    <rPh sb="2" eb="3">
      <t>ガツ</t>
    </rPh>
    <rPh sb="4" eb="6">
      <t>シュウシ</t>
    </rPh>
    <rPh sb="6" eb="8">
      <t>ケイカク</t>
    </rPh>
    <phoneticPr fontId="2"/>
  </si>
  <si>
    <t>Ⓑ収入</t>
    <rPh sb="1" eb="3">
      <t>シュウニュウ</t>
    </rPh>
    <phoneticPr fontId="2"/>
  </si>
  <si>
    <t>Ⓒ支出</t>
    <rPh sb="0" eb="3">
      <t>シシュツ</t>
    </rPh>
    <phoneticPr fontId="2"/>
  </si>
  <si>
    <t>Ⓓ残高確認</t>
    <rPh sb="1" eb="3">
      <t>ザンダカ</t>
    </rPh>
    <rPh sb="3" eb="5">
      <t>カクニン</t>
    </rPh>
    <phoneticPr fontId="2"/>
  </si>
  <si>
    <t>Ⓔ先取り貯蓄</t>
    <rPh sb="1" eb="2">
      <t>サキ</t>
    </rPh>
    <rPh sb="2" eb="3">
      <t>ド</t>
    </rPh>
    <rPh sb="4" eb="6">
      <t>チョチク</t>
    </rPh>
    <phoneticPr fontId="2"/>
  </si>
  <si>
    <t>Ⓖ収入</t>
    <rPh sb="1" eb="3">
      <t>シュウニュウ</t>
    </rPh>
    <phoneticPr fontId="2"/>
  </si>
  <si>
    <t>Ⓗ支出</t>
    <rPh sb="1" eb="3">
      <t>シシュツ</t>
    </rPh>
    <phoneticPr fontId="2"/>
  </si>
  <si>
    <t>敷金礼金</t>
  </si>
  <si>
    <t>Ⓐ銀行口座</t>
    <rPh sb="1" eb="3">
      <t>ギンコウ</t>
    </rPh>
    <rPh sb="3" eb="5">
      <t>コウザ</t>
    </rPh>
    <phoneticPr fontId="2"/>
  </si>
  <si>
    <t>Ⓑ支出ルート</t>
    <rPh sb="1" eb="3">
      <t>シシュツ</t>
    </rPh>
    <phoneticPr fontId="2"/>
  </si>
  <si>
    <t>Ⓒ貯蓄の方法</t>
    <rPh sb="1" eb="3">
      <t>チョチク</t>
    </rPh>
    <rPh sb="4" eb="6">
      <t>ホウホウ</t>
    </rPh>
    <phoneticPr fontId="2"/>
  </si>
  <si>
    <t>振り返り（買ったものや反省）</t>
    <rPh sb="0" eb="1">
      <t>フ</t>
    </rPh>
    <rPh sb="2" eb="3">
      <t>カエ</t>
    </rPh>
    <rPh sb="5" eb="6">
      <t>カ</t>
    </rPh>
    <rPh sb="11" eb="13">
      <t>ハンセイ</t>
    </rPh>
    <phoneticPr fontId="2"/>
  </si>
  <si>
    <t>実施チェック</t>
    <rPh sb="0" eb="2">
      <t>ジッシ</t>
    </rPh>
    <phoneticPr fontId="2"/>
  </si>
  <si>
    <t>↑D10のセルと同じ金額か確認</t>
    <rPh sb="8" eb="9">
      <t>オナ</t>
    </rPh>
    <rPh sb="10" eb="12">
      <t>キンガク</t>
    </rPh>
    <rPh sb="13" eb="15">
      <t>カクニン</t>
    </rPh>
    <phoneticPr fontId="2"/>
  </si>
  <si>
    <t>今月増えた金額</t>
    <rPh sb="0" eb="2">
      <t>コンゲツ</t>
    </rPh>
    <rPh sb="2" eb="3">
      <t>フ</t>
    </rPh>
    <rPh sb="5" eb="7">
      <t>キンガク</t>
    </rPh>
    <phoneticPr fontId="2"/>
  </si>
  <si>
    <t>時期</t>
    <rPh sb="0" eb="2">
      <t>ジキ</t>
    </rPh>
    <phoneticPr fontId="2"/>
  </si>
  <si>
    <t>7月、12月</t>
    <rPh sb="1" eb="2">
      <t>ガツ</t>
    </rPh>
    <rPh sb="5" eb="6">
      <t>ガツ</t>
    </rPh>
    <phoneticPr fontId="2"/>
  </si>
  <si>
    <t>生活費</t>
  </si>
  <si>
    <t>貯蓄</t>
  </si>
  <si>
    <t>収入受取</t>
  </si>
  <si>
    <t>注意点</t>
    <rPh sb="0" eb="3">
      <t>チュウイテン</t>
    </rPh>
    <phoneticPr fontId="2"/>
  </si>
  <si>
    <t>マイナスにならないよう注意</t>
    <rPh sb="11" eb="13">
      <t>チュウイ</t>
    </rPh>
    <phoneticPr fontId="2"/>
  </si>
  <si>
    <t>基本的には手を付けない口座</t>
    <rPh sb="0" eb="3">
      <t>キホンテキ</t>
    </rPh>
    <rPh sb="5" eb="6">
      <t>テ</t>
    </rPh>
    <rPh sb="7" eb="8">
      <t>ツ</t>
    </rPh>
    <rPh sb="11" eb="13">
      <t>コウザ</t>
    </rPh>
    <phoneticPr fontId="2"/>
  </si>
  <si>
    <t>ケータイ決済</t>
    <rPh sb="4" eb="6">
      <t>ケッサイ</t>
    </rPh>
    <phoneticPr fontId="2"/>
  </si>
  <si>
    <t>カード購入（コンビニ等で）</t>
    <rPh sb="3" eb="5">
      <t>コウニュウ</t>
    </rPh>
    <rPh sb="10" eb="11">
      <t>トウ</t>
    </rPh>
    <phoneticPr fontId="2"/>
  </si>
  <si>
    <t>代引き払い</t>
    <rPh sb="0" eb="2">
      <t>ダイビ</t>
    </rPh>
    <rPh sb="3" eb="4">
      <t>バラ</t>
    </rPh>
    <phoneticPr fontId="2"/>
  </si>
  <si>
    <t>家計簿</t>
    <rPh sb="0" eb="3">
      <t>カケイボ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</si>
  <si>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</si>
  <si>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</si>
  <si>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</si>
  <si>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</si>
  <si>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</si>
  <si>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</si>
  <si>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</si>
  <si>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</si>
  <si>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</si>
  <si>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</si>
  <si>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</si>
  <si>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</si>
  <si>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支出</t>
    <rPh sb="0" eb="2">
      <t>シシュツ</t>
    </rPh>
    <phoneticPr fontId="2"/>
  </si>
  <si>
    <t>残高</t>
    <rPh sb="0" eb="2">
      <t>ザンダカ</t>
    </rPh>
    <phoneticPr fontId="2"/>
  </si>
  <si>
    <t>コンビニ</t>
    <phoneticPr fontId="2"/>
  </si>
  <si>
    <t>食費</t>
    <rPh sb="0" eb="2">
      <t>ショクヒ</t>
    </rPh>
    <phoneticPr fontId="2"/>
  </si>
  <si>
    <t>日用品</t>
    <rPh sb="0" eb="3">
      <t>ニチヨウヒン</t>
    </rPh>
    <phoneticPr fontId="2"/>
  </si>
  <si>
    <t>年間支出</t>
    <rPh sb="0" eb="2">
      <t>ネンカン</t>
    </rPh>
    <rPh sb="2" eb="4">
      <t>シシュツ</t>
    </rPh>
    <phoneticPr fontId="2"/>
  </si>
  <si>
    <t>月間支出</t>
    <rPh sb="0" eb="2">
      <t>ゲッカン</t>
    </rPh>
    <rPh sb="2" eb="4">
      <t>シシュツ</t>
    </rPh>
    <phoneticPr fontId="2"/>
  </si>
  <si>
    <t>東京スター銀行奨学金（ボーナス月追加分）</t>
    <rPh sb="0" eb="2">
      <t>トウキョウ</t>
    </rPh>
    <rPh sb="5" eb="7">
      <t>ギンコウ</t>
    </rPh>
    <rPh sb="7" eb="10">
      <t>ショウガクキン</t>
    </rPh>
    <rPh sb="15" eb="16">
      <t>ツキ</t>
    </rPh>
    <rPh sb="16" eb="18">
      <t>ツイカ</t>
    </rPh>
    <rPh sb="18" eb="19">
      <t>ブン</t>
    </rPh>
    <phoneticPr fontId="2"/>
  </si>
  <si>
    <t>交際費・趣味・娯楽</t>
  </si>
  <si>
    <t>交際費・趣味・娯楽</t>
    <rPh sb="0" eb="2">
      <t>コウサイ</t>
    </rPh>
    <rPh sb="2" eb="3">
      <t>ヒ</t>
    </rPh>
    <rPh sb="4" eb="6">
      <t>シュミ</t>
    </rPh>
    <rPh sb="7" eb="9">
      <t>ゴラク</t>
    </rPh>
    <phoneticPr fontId="2"/>
  </si>
  <si>
    <t>メモ</t>
    <phoneticPr fontId="2"/>
  </si>
  <si>
    <t>就職活動費</t>
    <rPh sb="0" eb="2">
      <t>シュウショク</t>
    </rPh>
    <rPh sb="2" eb="4">
      <t>カツドウ</t>
    </rPh>
    <rPh sb="4" eb="5">
      <t>ヒ</t>
    </rPh>
    <phoneticPr fontId="2"/>
  </si>
  <si>
    <t>奨学金</t>
    <rPh sb="0" eb="3">
      <t>ショウガクキン</t>
    </rPh>
    <phoneticPr fontId="2"/>
  </si>
  <si>
    <t>支援金</t>
    <rPh sb="0" eb="3">
      <t>シエンキン</t>
    </rPh>
    <phoneticPr fontId="2"/>
  </si>
  <si>
    <t>〇〇市生活支援金</t>
    <rPh sb="2" eb="3">
      <t>シ</t>
    </rPh>
    <rPh sb="3" eb="5">
      <t>セイカツ</t>
    </rPh>
    <rPh sb="5" eb="7">
      <t>シエン</t>
    </rPh>
    <rPh sb="7" eb="8">
      <t>キン</t>
    </rPh>
    <phoneticPr fontId="2"/>
  </si>
  <si>
    <t>先取貯金</t>
    <rPh sb="0" eb="2">
      <t>サキドリ</t>
    </rPh>
    <rPh sb="2" eb="4">
      <t>チョキン</t>
    </rPh>
    <phoneticPr fontId="2"/>
  </si>
  <si>
    <t>臨時支出</t>
    <rPh sb="0" eb="2">
      <t>リンジ</t>
    </rPh>
    <rPh sb="2" eb="4">
      <t>シシュツ</t>
    </rPh>
    <phoneticPr fontId="2"/>
  </si>
  <si>
    <t>先取貯金</t>
    <rPh sb="0" eb="2">
      <t>サキドリ</t>
    </rPh>
    <rPh sb="2" eb="4">
      <t>チョキン</t>
    </rPh>
    <phoneticPr fontId="2"/>
  </si>
  <si>
    <t>ボーナス月の追加分。</t>
  </si>
  <si>
    <t>一時金や年毎月ではない奨学金・支度金・祝い金の年間でもらえる金額を記入。</t>
    <phoneticPr fontId="2"/>
  </si>
  <si>
    <t>日本学生支援機構</t>
    <rPh sb="0" eb="2">
      <t>ニホン</t>
    </rPh>
    <rPh sb="2" eb="4">
      <t>ガクセイ</t>
    </rPh>
    <rPh sb="4" eb="6">
      <t>シエン</t>
    </rPh>
    <rPh sb="6" eb="8">
      <t>キコウ</t>
    </rPh>
    <phoneticPr fontId="2"/>
  </si>
  <si>
    <t>用途①</t>
    <rPh sb="0" eb="2">
      <t>ヨウト</t>
    </rPh>
    <phoneticPr fontId="2"/>
  </si>
  <si>
    <t>用途②</t>
    <rPh sb="0" eb="2">
      <t>ヨウト</t>
    </rPh>
    <phoneticPr fontId="2"/>
  </si>
  <si>
    <t>用途③</t>
    <rPh sb="0" eb="2">
      <t>ヨウト</t>
    </rPh>
    <phoneticPr fontId="2"/>
  </si>
  <si>
    <t>主な支払方法</t>
    <rPh sb="0" eb="1">
      <t>オモ</t>
    </rPh>
    <rPh sb="2" eb="4">
      <t>シハライ</t>
    </rPh>
    <rPh sb="4" eb="6">
      <t>ホウホウ</t>
    </rPh>
    <phoneticPr fontId="2"/>
  </si>
  <si>
    <t>その他の支払方法</t>
    <rPh sb="2" eb="3">
      <t>タ</t>
    </rPh>
    <rPh sb="4" eb="6">
      <t>シハラ</t>
    </rPh>
    <rPh sb="6" eb="8">
      <t>ホウホウ</t>
    </rPh>
    <phoneticPr fontId="2"/>
  </si>
  <si>
    <t>お名前</t>
    <rPh sb="1" eb="3">
      <t>ナマエ</t>
    </rPh>
    <phoneticPr fontId="2"/>
  </si>
  <si>
    <t>1年間の収入合計</t>
    <rPh sb="1" eb="3">
      <t>ネンカン</t>
    </rPh>
    <rPh sb="4" eb="6">
      <t>シュウニュウ</t>
    </rPh>
    <rPh sb="6" eb="8">
      <t>ゴウケイ</t>
    </rPh>
    <phoneticPr fontId="2"/>
  </si>
  <si>
    <t>1年間の支出合計</t>
    <rPh sb="1" eb="3">
      <t>ネンカン</t>
    </rPh>
    <rPh sb="4" eb="6">
      <t>シシュツ</t>
    </rPh>
    <rPh sb="6" eb="8">
      <t>ゴウケイ</t>
    </rPh>
    <phoneticPr fontId="2"/>
  </si>
  <si>
    <t>東京　太郎</t>
    <rPh sb="0" eb="2">
      <t>トウキョウ</t>
    </rPh>
    <rPh sb="3" eb="5">
      <t>タロウ</t>
    </rPh>
    <phoneticPr fontId="2"/>
  </si>
  <si>
    <t>交際費・趣味・娯楽</t>
    <phoneticPr fontId="2"/>
  </si>
  <si>
    <t>医療費</t>
    <rPh sb="0" eb="3">
      <t>イリョウヒ</t>
    </rPh>
    <phoneticPr fontId="2"/>
  </si>
  <si>
    <t>定期券</t>
    <rPh sb="0" eb="3">
      <t>テイキケン</t>
    </rPh>
    <phoneticPr fontId="2"/>
  </si>
  <si>
    <t>予備費</t>
    <rPh sb="0" eb="3">
      <t>ヨビヒ</t>
    </rPh>
    <phoneticPr fontId="2"/>
  </si>
  <si>
    <t>家賃</t>
    <rPh sb="0" eb="2">
      <t>ヤチン</t>
    </rPh>
    <phoneticPr fontId="2"/>
  </si>
  <si>
    <t>食費</t>
    <rPh sb="0" eb="2">
      <t>ショクヒ</t>
    </rPh>
    <phoneticPr fontId="2"/>
  </si>
  <si>
    <t>教材費</t>
    <phoneticPr fontId="2"/>
  </si>
  <si>
    <t>国民健康保険</t>
    <rPh sb="0" eb="2">
      <t>コクミン</t>
    </rPh>
    <rPh sb="2" eb="4">
      <t>ケンコウ</t>
    </rPh>
    <rPh sb="4" eb="6">
      <t>ホケン</t>
    </rPh>
    <phoneticPr fontId="2"/>
  </si>
  <si>
    <t>家賃</t>
    <rPh sb="0" eb="2">
      <t>ヤチン</t>
    </rPh>
    <phoneticPr fontId="2"/>
  </si>
  <si>
    <t>今の貯蓄残高</t>
    <rPh sb="0" eb="1">
      <t>イマ</t>
    </rPh>
    <rPh sb="2" eb="4">
      <t>チョチク</t>
    </rPh>
    <rPh sb="4" eb="6">
      <t>ザンダカ</t>
    </rPh>
    <phoneticPr fontId="2"/>
  </si>
  <si>
    <t>教材費</t>
    <rPh sb="0" eb="3">
      <t>キョウザイヒ</t>
    </rPh>
    <phoneticPr fontId="2"/>
  </si>
  <si>
    <t>項目一覧</t>
    <rPh sb="0" eb="2">
      <t>コウモク</t>
    </rPh>
    <rPh sb="2" eb="4">
      <t>イチラン</t>
    </rPh>
    <phoneticPr fontId="2"/>
  </si>
  <si>
    <t>合計</t>
    <rPh sb="0" eb="2">
      <t>ゴウケイ</t>
    </rPh>
    <phoneticPr fontId="2"/>
  </si>
  <si>
    <t>引越費用</t>
    <rPh sb="0" eb="1">
      <t>ヒ</t>
    </rPh>
    <rPh sb="1" eb="2">
      <t>コ</t>
    </rPh>
    <rPh sb="2" eb="4">
      <t>ヒヨウ</t>
    </rPh>
    <phoneticPr fontId="2"/>
  </si>
  <si>
    <t>毎月払いの支払いを記入。</t>
    <rPh sb="0" eb="2">
      <t>マイツキ</t>
    </rPh>
    <rPh sb="2" eb="3">
      <t>バラ</t>
    </rPh>
    <rPh sb="5" eb="7">
      <t>シハラ</t>
    </rPh>
    <rPh sb="9" eb="11">
      <t>キニュウ</t>
    </rPh>
    <phoneticPr fontId="2"/>
  </si>
  <si>
    <t>スーツ、靴、交通費等</t>
    <rPh sb="4" eb="5">
      <t>クツ</t>
    </rPh>
    <rPh sb="6" eb="9">
      <t>コウツウヒ</t>
    </rPh>
    <rPh sb="9" eb="10">
      <t>トウ</t>
    </rPh>
    <phoneticPr fontId="2"/>
  </si>
  <si>
    <t>年に数回の支出を記入。</t>
    <phoneticPr fontId="2"/>
  </si>
  <si>
    <t>毎月払いの奨学金を記入。</t>
    <rPh sb="0" eb="2">
      <t>マイツキ</t>
    </rPh>
    <rPh sb="2" eb="3">
      <t>バラ</t>
    </rPh>
    <rPh sb="5" eb="8">
      <t>ショウガクキン</t>
    </rPh>
    <rPh sb="9" eb="11">
      <t>キニュウ</t>
    </rPh>
    <phoneticPr fontId="2"/>
  </si>
  <si>
    <t>東京スター銀行スター銀行奨学金</t>
    <rPh sb="0" eb="7">
      <t>トウキョウ</t>
    </rPh>
    <rPh sb="10" eb="12">
      <t>ギンコウ</t>
    </rPh>
    <rPh sb="12" eb="15">
      <t>ショウガクキン</t>
    </rPh>
    <phoneticPr fontId="2"/>
  </si>
  <si>
    <t>4年間の収支計画表</t>
    <rPh sb="1" eb="3">
      <t>ネンカン</t>
    </rPh>
    <rPh sb="4" eb="6">
      <t>シュウシ</t>
    </rPh>
    <rPh sb="6" eb="8">
      <t>ケイカク</t>
    </rPh>
    <rPh sb="8" eb="9">
      <t>ヒョウ</t>
    </rPh>
    <phoneticPr fontId="2"/>
  </si>
  <si>
    <t>収支結果</t>
    <rPh sb="0" eb="2">
      <t>シュウシ</t>
    </rPh>
    <rPh sb="2" eb="4">
      <t>ケッカ</t>
    </rPh>
    <phoneticPr fontId="2"/>
  </si>
  <si>
    <r>
      <t>メモ　</t>
    </r>
    <r>
      <rPr>
        <b/>
        <sz val="12"/>
        <color rgb="FF000000"/>
        <rFont val="メイリオ"/>
        <family val="3"/>
        <charset val="128"/>
      </rPr>
      <t>※ご自由にお使いください</t>
    </r>
    <rPh sb="5" eb="7">
      <t>ジユウ</t>
    </rPh>
    <rPh sb="9" eb="10">
      <t>ツカ</t>
    </rPh>
    <phoneticPr fontId="2"/>
  </si>
  <si>
    <r>
      <t>これまでの</t>
    </r>
    <r>
      <rPr>
        <b/>
        <u/>
        <sz val="11"/>
        <color rgb="FF000000"/>
        <rFont val="メイリオ"/>
        <family val="3"/>
        <charset val="128"/>
      </rPr>
      <t>貯蓄残高</t>
    </r>
    <r>
      <rPr>
        <sz val="11"/>
        <color rgb="FF000000"/>
        <rFont val="メイリオ"/>
        <family val="3"/>
        <charset val="128"/>
      </rPr>
      <t>予定を記入。</t>
    </r>
    <rPh sb="5" eb="7">
      <t>チョチク</t>
    </rPh>
    <rPh sb="7" eb="9">
      <t>ザンダカ</t>
    </rPh>
    <rPh sb="9" eb="11">
      <t>ヨテイ</t>
    </rPh>
    <rPh sb="12" eb="14">
      <t>キニュウ</t>
    </rPh>
    <phoneticPr fontId="2"/>
  </si>
  <si>
    <r>
      <t>支出　1年目　</t>
    </r>
    <r>
      <rPr>
        <b/>
        <sz val="14"/>
        <color rgb="FFFF0000"/>
        <rFont val="メイリオ"/>
        <family val="3"/>
        <charset val="128"/>
      </rPr>
      <t>※引越し等自立にあたって必要となる費用を含んでください</t>
    </r>
    <rPh sb="4" eb="6">
      <t>ネンメ</t>
    </rPh>
    <rPh sb="8" eb="10">
      <t>ヒッコ</t>
    </rPh>
    <rPh sb="11" eb="12">
      <t>ナド</t>
    </rPh>
    <rPh sb="12" eb="14">
      <t>ジリツ</t>
    </rPh>
    <rPh sb="19" eb="21">
      <t>ヒツヨウ</t>
    </rPh>
    <rPh sb="24" eb="26">
      <t>ヒヨウ</t>
    </rPh>
    <rPh sb="27" eb="28">
      <t>フク</t>
    </rPh>
    <phoneticPr fontId="2"/>
  </si>
  <si>
    <t>(書式7）</t>
    <rPh sb="1" eb="3">
      <t>ショシキ</t>
    </rPh>
    <phoneticPr fontId="2"/>
  </si>
  <si>
    <t>4月、10月</t>
    <phoneticPr fontId="2"/>
  </si>
  <si>
    <t>修学支援新制度　授業料減免</t>
    <rPh sb="0" eb="2">
      <t xml:space="preserve">シュウガク </t>
    </rPh>
    <rPh sb="2" eb="4">
      <t xml:space="preserve">シエン </t>
    </rPh>
    <rPh sb="4" eb="7">
      <t xml:space="preserve">シンセイド </t>
    </rPh>
    <rPh sb="8" eb="11">
      <t xml:space="preserve">ジュギョウリョウ </t>
    </rPh>
    <rPh sb="11" eb="13">
      <t xml:space="preserve">ゲンメン </t>
    </rPh>
    <phoneticPr fontId="2"/>
  </si>
  <si>
    <t>4月、5月</t>
    <phoneticPr fontId="2"/>
  </si>
  <si>
    <t>修学支援新制度　入学金減免</t>
    <rPh sb="0" eb="1">
      <t xml:space="preserve">シュウガク </t>
    </rPh>
    <rPh sb="2" eb="3">
      <t xml:space="preserve">シエン </t>
    </rPh>
    <rPh sb="4" eb="5">
      <t xml:space="preserve">シンセイド </t>
    </rPh>
    <rPh sb="8" eb="11">
      <t xml:space="preserve">ニュウガクキン </t>
    </rPh>
    <rPh sb="11" eb="13">
      <t xml:space="preserve">ゲンメン </t>
    </rPh>
    <phoneticPr fontId="2"/>
  </si>
  <si>
    <t>奨学金</t>
    <rPh sb="0" eb="3">
      <t xml:space="preserve">ショウガクキン </t>
    </rPh>
    <phoneticPr fontId="2"/>
  </si>
  <si>
    <t>大学進学等自立生活支度金（特別基準/国）</t>
    <rPh sb="0" eb="5">
      <t xml:space="preserve">ダイガクシンガクトウ </t>
    </rPh>
    <rPh sb="5" eb="9">
      <t xml:space="preserve">ジリツセイカツ </t>
    </rPh>
    <rPh sb="9" eb="12">
      <t xml:space="preserve">シタクキン </t>
    </rPh>
    <rPh sb="13" eb="15">
      <t xml:space="preserve">トクベツ </t>
    </rPh>
    <rPh sb="15" eb="17">
      <t xml:space="preserve">キジュン </t>
    </rPh>
    <rPh sb="18" eb="19">
      <t xml:space="preserve">クニ </t>
    </rPh>
    <phoneticPr fontId="2"/>
  </si>
  <si>
    <t>4月</t>
    <phoneticPr fontId="2"/>
  </si>
  <si>
    <t>大学進学等自立支援支度金（一般/区）</t>
    <rPh sb="0" eb="1">
      <t xml:space="preserve">ダイガク </t>
    </rPh>
    <rPh sb="2" eb="3">
      <t xml:space="preserve">シンガクトウ </t>
    </rPh>
    <rPh sb="5" eb="6">
      <t xml:space="preserve">ジリツシエン </t>
    </rPh>
    <rPh sb="9" eb="12">
      <t xml:space="preserve">シタクキン </t>
    </rPh>
    <rPh sb="13" eb="15">
      <t xml:space="preserve">イッパン </t>
    </rPh>
    <rPh sb="16" eb="17">
      <t xml:space="preserve">ク </t>
    </rPh>
    <phoneticPr fontId="2"/>
  </si>
  <si>
    <t>引越代</t>
    <rPh sb="0" eb="2">
      <t>ヒッコシ</t>
    </rPh>
    <rPh sb="2" eb="3">
      <t>ダイ</t>
    </rPh>
    <phoneticPr fontId="2"/>
  </si>
  <si>
    <t>3月</t>
    <phoneticPr fontId="2"/>
  </si>
  <si>
    <t>●●基金（卒業まで・給付）</t>
    <rPh sb="2" eb="4">
      <t xml:space="preserve">キキン </t>
    </rPh>
    <rPh sb="5" eb="7">
      <t xml:space="preserve">ソツギョウ </t>
    </rPh>
    <rPh sb="10" eb="12">
      <t xml:space="preserve">キュウフ </t>
    </rPh>
    <phoneticPr fontId="2"/>
  </si>
  <si>
    <t>奨学金</t>
    <rPh sb="0" eb="1">
      <t xml:space="preserve">ショウガクキン </t>
    </rPh>
    <phoneticPr fontId="2"/>
  </si>
  <si>
    <t>●●財団　一時金</t>
    <rPh sb="2" eb="4">
      <t xml:space="preserve">ザイダン </t>
    </rPh>
    <rPh sb="5" eb="8">
      <t xml:space="preserve">イチジキン </t>
    </rPh>
    <phoneticPr fontId="2"/>
  </si>
  <si>
    <t>お祝い金</t>
    <phoneticPr fontId="2"/>
  </si>
  <si>
    <t>●●県お祝い金</t>
    <rPh sb="1" eb="2">
      <t>●</t>
    </rPh>
    <rPh sb="2" eb="3">
      <t xml:space="preserve">ケン </t>
    </rPh>
    <phoneticPr fontId="2"/>
  </si>
  <si>
    <t>5月</t>
    <phoneticPr fontId="2"/>
  </si>
  <si>
    <t>スーパー</t>
    <phoneticPr fontId="2"/>
  </si>
  <si>
    <t>日本学生支援機構(給付型）</t>
    <rPh sb="0" eb="2">
      <t>ニホン</t>
    </rPh>
    <rPh sb="2" eb="4">
      <t>ガクセイ</t>
    </rPh>
    <rPh sb="4" eb="6">
      <t>シエン</t>
    </rPh>
    <rPh sb="6" eb="8">
      <t>キコウ</t>
    </rPh>
    <rPh sb="9" eb="11">
      <t xml:space="preserve">キュウフ </t>
    </rPh>
    <rPh sb="11" eb="12">
      <t xml:space="preserve">ガタ </t>
    </rPh>
    <phoneticPr fontId="2"/>
  </si>
  <si>
    <t>●●基金（給付型）</t>
    <rPh sb="2" eb="4">
      <t xml:space="preserve">キキン </t>
    </rPh>
    <rPh sb="5" eb="8">
      <t xml:space="preserve">キュウフガタ </t>
    </rPh>
    <phoneticPr fontId="2"/>
  </si>
  <si>
    <t>支援金</t>
    <rPh sb="0" eb="3">
      <t xml:space="preserve">シエンキン </t>
    </rPh>
    <phoneticPr fontId="2"/>
  </si>
  <si>
    <t>施設等の支える会</t>
    <rPh sb="0" eb="3">
      <t xml:space="preserve">シセツトウ </t>
    </rPh>
    <rPh sb="7" eb="8">
      <t xml:space="preserve">カイ </t>
    </rPh>
    <phoneticPr fontId="2"/>
  </si>
  <si>
    <t>●●基金（進級時）</t>
    <rPh sb="2" eb="4">
      <t xml:space="preserve">キキン </t>
    </rPh>
    <rPh sb="5" eb="7">
      <t xml:space="preserve">シンキュウ </t>
    </rPh>
    <rPh sb="7" eb="8">
      <t xml:space="preserve">ジ </t>
    </rPh>
    <phoneticPr fontId="2"/>
  </si>
  <si>
    <t>貯金残高（高校卒業時）</t>
    <rPh sb="0" eb="2">
      <t>チョキン</t>
    </rPh>
    <rPh sb="2" eb="4">
      <t>ザンダカ</t>
    </rPh>
    <rPh sb="5" eb="7">
      <t>コウコウ</t>
    </rPh>
    <rPh sb="7" eb="9">
      <t>ソツギョウ</t>
    </rPh>
    <rPh sb="9" eb="10">
      <t>ジ</t>
    </rPh>
    <phoneticPr fontId="2"/>
  </si>
  <si>
    <t>児童手当</t>
    <rPh sb="0" eb="2">
      <t>ジドウ</t>
    </rPh>
    <rPh sb="2" eb="4">
      <t xml:space="preserve">テアテ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</si>
</sst>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[$¥-411]#,##0.00_);\([$¥-411]#,##0.00\)"/>
    <numFmt numFmtId="177" formatCode="[$¥-411]#,##0_);\([$¥-411]#,##0\)"/>
    <numFmt numFmtId="178" formatCode="&quot;¥&quot;#,##0_);[Red]\(&quot;¥&quot;#,##0\)"/>
  </numFmts>
  <fonts count="31">
    <font>
      <sz val="11"/>
      <color rgb="FF000000"/>
      <name val="梅PゴシックS4"/>
      <family val="2"/>
    </font>
    <font>
      <sz val="11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梅PゴシックS4"/>
      <family val="2"/>
    </font>
    <font>
      <sz val="11"/>
      <color rgb="FF000000"/>
      <name val="メイリオ"/>
      <family val="3"/>
      <charset val="128"/>
    </font>
    <font>
      <sz val="16"/>
      <color rgb="FF000000"/>
      <name val="メイリオ"/>
      <family val="3"/>
      <charset val="128"/>
    </font>
    <font>
      <b/>
      <sz val="22"/>
      <color rgb="FF0070C0"/>
      <name val="メイリオ"/>
      <family val="3"/>
      <charset val="128"/>
    </font>
    <font>
      <b/>
      <sz val="22"/>
      <color rgb="FFFF0000"/>
      <name val="メイリオ"/>
      <family val="3"/>
      <charset val="128"/>
    </font>
    <font>
      <b/>
      <sz val="14"/>
      <color rgb="FF000000"/>
      <name val="メイリオ"/>
      <family val="3"/>
      <charset val="128"/>
    </font>
    <font>
      <sz val="14"/>
      <color rgb="FF000000"/>
      <name val="メイリオ"/>
      <family val="3"/>
      <charset val="128"/>
    </font>
    <font>
      <b/>
      <u/>
      <sz val="11"/>
      <color rgb="FF000000"/>
      <name val="メイリオ"/>
      <family val="3"/>
      <charset val="128"/>
    </font>
    <font>
      <sz val="12"/>
      <color rgb="FF000000"/>
      <name val="メイリオ"/>
      <family val="3"/>
      <charset val="128"/>
    </font>
    <font>
      <b/>
      <sz val="16"/>
      <color rgb="FF000000"/>
      <name val="メイリオ"/>
      <family val="3"/>
      <charset val="128"/>
    </font>
    <font>
      <b/>
      <sz val="14"/>
      <color rgb="FFFF0000"/>
      <name val="メイリオ"/>
      <family val="3"/>
      <charset val="128"/>
    </font>
    <font>
      <b/>
      <sz val="18"/>
      <color rgb="FF000000"/>
      <name val="メイリオ"/>
      <family val="3"/>
      <charset val="128"/>
    </font>
    <font>
      <sz val="10"/>
      <color rgb="FF000000"/>
      <name val="メイリオ"/>
      <family val="3"/>
      <charset val="128"/>
    </font>
    <font>
      <b/>
      <sz val="24"/>
      <color theme="9" tint="-0.249977111117893"/>
      <name val="メイリオ"/>
      <family val="3"/>
      <charset val="128"/>
    </font>
    <font>
      <b/>
      <sz val="11"/>
      <color rgb="FF000000"/>
      <name val="メイリオ"/>
      <family val="3"/>
      <charset val="128"/>
    </font>
    <font>
      <b/>
      <sz val="11"/>
      <color theme="1" tint="0.249977111117893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4"/>
      <color theme="0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6"/>
      <color theme="0"/>
      <name val="メイリオ"/>
      <family val="3"/>
      <charset val="128"/>
    </font>
    <font>
      <b/>
      <sz val="12"/>
      <color rgb="FF00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22"/>
      <color rgb="FF000000"/>
      <name val="メイリオ"/>
      <family val="3"/>
      <charset val="128"/>
    </font>
    <font>
      <sz val="16"/>
      <color rgb="FFFF0000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12"/>
      <color rgb="FFFF0000"/>
      <name val="メイリオ"/>
      <family val="2"/>
      <charset val="128"/>
    </font>
    <font>
      <sz val="14"/>
      <color rgb="FFFF0000"/>
      <name val="メイリオ"/>
      <family val="2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6" fontId="3" fillId="0" borderId="0" applyFont="0" applyFill="0" applyBorder="0" applyAlignment="0" applyProtection="0">
      <alignment vertical="center"/>
    </xf>
  </cellStyleXfs>
  <cellXfs count="366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4" fillId="0" borderId="0" xfId="2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2" borderId="21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6" fontId="4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6" fontId="4" fillId="6" borderId="14" xfId="0" applyNumberFormat="1" applyFont="1" applyFill="1" applyBorder="1" applyAlignment="1">
      <alignment vertical="center"/>
    </xf>
    <xf numFmtId="6" fontId="4" fillId="0" borderId="15" xfId="0" applyNumberFormat="1" applyFont="1" applyBorder="1" applyAlignment="1">
      <alignment vertical="center"/>
    </xf>
    <xf numFmtId="6" fontId="4" fillId="0" borderId="16" xfId="0" applyNumberFormat="1" applyFont="1" applyBorder="1" applyAlignment="1">
      <alignment vertical="center"/>
    </xf>
    <xf numFmtId="6" fontId="4" fillId="0" borderId="17" xfId="0" applyNumberFormat="1" applyFont="1" applyBorder="1" applyAlignment="1">
      <alignment vertical="center"/>
    </xf>
    <xf numFmtId="6" fontId="4" fillId="0" borderId="16" xfId="0" applyNumberFormat="1" applyFont="1" applyBorder="1" applyAlignment="1">
      <alignment horizontal="right" vertical="center"/>
    </xf>
    <xf numFmtId="6" fontId="4" fillId="0" borderId="17" xfId="0" applyNumberFormat="1" applyFont="1" applyBorder="1" applyAlignment="1">
      <alignment horizontal="right" vertical="center"/>
    </xf>
    <xf numFmtId="6" fontId="17" fillId="0" borderId="0" xfId="2" applyFont="1" applyBorder="1" applyAlignment="1">
      <alignment vertical="center"/>
    </xf>
    <xf numFmtId="6" fontId="4" fillId="0" borderId="0" xfId="2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6" fontId="4" fillId="0" borderId="18" xfId="0" applyNumberFormat="1" applyFont="1" applyBorder="1" applyAlignment="1">
      <alignment horizontal="right" vertical="center"/>
    </xf>
    <xf numFmtId="6" fontId="4" fillId="0" borderId="20" xfId="0" applyNumberFormat="1" applyFont="1" applyBorder="1" applyAlignment="1">
      <alignment horizontal="right" vertical="center"/>
    </xf>
    <xf numFmtId="177" fontId="4" fillId="0" borderId="11" xfId="2" applyNumberFormat="1" applyFont="1" applyBorder="1" applyAlignment="1">
      <alignment vertical="center"/>
    </xf>
    <xf numFmtId="177" fontId="4" fillId="4" borderId="13" xfId="2" applyNumberFormat="1" applyFont="1" applyFill="1" applyBorder="1" applyAlignment="1">
      <alignment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6" fontId="4" fillId="6" borderId="14" xfId="2" applyFont="1" applyFill="1" applyBorder="1" applyAlignment="1">
      <alignment vertical="center"/>
    </xf>
    <xf numFmtId="6" fontId="4" fillId="0" borderId="15" xfId="2" applyFont="1" applyFill="1" applyBorder="1" applyAlignment="1">
      <alignment vertical="center"/>
    </xf>
    <xf numFmtId="0" fontId="17" fillId="2" borderId="16" xfId="0" applyFont="1" applyFill="1" applyBorder="1" applyAlignment="1">
      <alignment horizontal="center" vertical="center"/>
    </xf>
    <xf numFmtId="6" fontId="4" fillId="6" borderId="35" xfId="2" applyFont="1" applyFill="1" applyBorder="1" applyAlignment="1">
      <alignment vertical="center"/>
    </xf>
    <xf numFmtId="6" fontId="4" fillId="0" borderId="17" xfId="2" applyFont="1" applyFill="1" applyBorder="1" applyAlignment="1">
      <alignment vertical="center"/>
    </xf>
    <xf numFmtId="6" fontId="4" fillId="6" borderId="17" xfId="2" applyFont="1" applyFill="1" applyBorder="1" applyAlignment="1">
      <alignment horizontal="right" vertical="center"/>
    </xf>
    <xf numFmtId="6" fontId="4" fillId="6" borderId="16" xfId="2" applyFont="1" applyFill="1" applyBorder="1" applyAlignment="1">
      <alignment vertical="center"/>
    </xf>
    <xf numFmtId="6" fontId="4" fillId="6" borderId="18" xfId="2" applyFont="1" applyFill="1" applyBorder="1" applyAlignment="1">
      <alignment vertical="center"/>
    </xf>
    <xf numFmtId="6" fontId="4" fillId="0" borderId="20" xfId="2" applyFont="1" applyFill="1" applyBorder="1" applyAlignment="1">
      <alignment vertical="center"/>
    </xf>
    <xf numFmtId="6" fontId="4" fillId="0" borderId="29" xfId="0" applyNumberFormat="1" applyFont="1" applyBorder="1" applyAlignment="1">
      <alignment vertical="center"/>
    </xf>
    <xf numFmtId="6" fontId="4" fillId="0" borderId="29" xfId="2" applyFont="1" applyBorder="1" applyAlignment="1">
      <alignment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/>
    </xf>
    <xf numFmtId="177" fontId="4" fillId="6" borderId="9" xfId="2" applyNumberFormat="1" applyFont="1" applyFill="1" applyBorder="1" applyAlignment="1">
      <alignment horizontal="right" vertical="center"/>
    </xf>
    <xf numFmtId="6" fontId="4" fillId="0" borderId="9" xfId="2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177" fontId="4" fillId="6" borderId="8" xfId="2" applyNumberFormat="1" applyFont="1" applyFill="1" applyBorder="1" applyAlignment="1">
      <alignment horizontal="right" vertical="center"/>
    </xf>
    <xf numFmtId="6" fontId="4" fillId="0" borderId="8" xfId="2" applyFont="1" applyFill="1" applyBorder="1" applyAlignment="1">
      <alignment vertical="center"/>
    </xf>
    <xf numFmtId="6" fontId="4" fillId="0" borderId="10" xfId="0" applyNumberFormat="1" applyFont="1" applyBorder="1" applyAlignment="1">
      <alignment vertical="center"/>
    </xf>
    <xf numFmtId="6" fontId="4" fillId="0" borderId="10" xfId="2" applyFont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0" fontId="4" fillId="5" borderId="19" xfId="0" applyFont="1" applyFill="1" applyBorder="1" applyAlignment="1">
      <alignment vertical="center"/>
    </xf>
    <xf numFmtId="6" fontId="4" fillId="5" borderId="9" xfId="2" applyFont="1" applyFill="1" applyBorder="1" applyAlignment="1">
      <alignment vertical="center"/>
    </xf>
    <xf numFmtId="0" fontId="4" fillId="5" borderId="41" xfId="0" applyFont="1" applyFill="1" applyBorder="1" applyAlignment="1">
      <alignment vertical="center"/>
    </xf>
    <xf numFmtId="6" fontId="4" fillId="5" borderId="24" xfId="2" applyFont="1" applyFill="1" applyBorder="1" applyAlignment="1">
      <alignment vertical="center"/>
    </xf>
    <xf numFmtId="0" fontId="4" fillId="5" borderId="43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6" fontId="4" fillId="5" borderId="7" xfId="2" applyFont="1" applyFill="1" applyBorder="1" applyAlignment="1">
      <alignment vertical="center"/>
    </xf>
    <xf numFmtId="0" fontId="4" fillId="5" borderId="42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24" fillId="2" borderId="5" xfId="0" applyFont="1" applyFill="1" applyBorder="1" applyAlignment="1">
      <alignment horizontal="center" vertical="center" shrinkToFit="1"/>
    </xf>
    <xf numFmtId="0" fontId="11" fillId="0" borderId="5" xfId="0" applyFont="1" applyBorder="1" applyAlignment="1">
      <alignment vertical="center" shrinkToFit="1"/>
    </xf>
    <xf numFmtId="0" fontId="11" fillId="0" borderId="5" xfId="0" applyFont="1" applyBorder="1" applyAlignment="1">
      <alignment horizontal="left"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4" fillId="2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0" xfId="0" applyFont="1" applyAlignment="1">
      <alignment horizontal="right" vertical="center" shrinkToFit="1"/>
    </xf>
    <xf numFmtId="0" fontId="17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 shrinkToFit="1"/>
    </xf>
    <xf numFmtId="0" fontId="17" fillId="2" borderId="23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6" fontId="4" fillId="0" borderId="0" xfId="2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0" fontId="17" fillId="2" borderId="11" xfId="0" applyFont="1" applyFill="1" applyBorder="1" applyAlignment="1">
      <alignment horizontal="center" vertical="center" shrinkToFit="1"/>
    </xf>
    <xf numFmtId="56" fontId="4" fillId="5" borderId="35" xfId="0" applyNumberFormat="1" applyFont="1" applyFill="1" applyBorder="1" applyAlignment="1">
      <alignment horizontal="center" vertical="center" shrinkToFit="1"/>
    </xf>
    <xf numFmtId="56" fontId="4" fillId="5" borderId="16" xfId="0" applyNumberFormat="1" applyFont="1" applyFill="1" applyBorder="1" applyAlignment="1">
      <alignment horizontal="center" vertical="center" shrinkToFit="1"/>
    </xf>
    <xf numFmtId="0" fontId="4" fillId="5" borderId="16" xfId="0" applyFont="1" applyFill="1" applyBorder="1" applyAlignment="1">
      <alignment horizontal="center" vertical="center" shrinkToFit="1"/>
    </xf>
    <xf numFmtId="0" fontId="4" fillId="5" borderId="16" xfId="0" applyFont="1" applyFill="1" applyBorder="1" applyAlignment="1">
      <alignment vertical="center" shrinkToFit="1"/>
    </xf>
    <xf numFmtId="0" fontId="4" fillId="5" borderId="18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17" fillId="2" borderId="38" xfId="0" applyFont="1" applyFill="1" applyBorder="1" applyAlignment="1">
      <alignment horizontal="center" vertical="center" shrinkToFit="1"/>
    </xf>
    <xf numFmtId="0" fontId="4" fillId="6" borderId="40" xfId="0" applyFont="1" applyFill="1" applyBorder="1" applyAlignment="1">
      <alignment horizontal="center" vertical="center" shrinkToFit="1"/>
    </xf>
    <xf numFmtId="6" fontId="17" fillId="0" borderId="0" xfId="2" applyFont="1" applyBorder="1" applyAlignment="1">
      <alignment vertical="center" shrinkToFit="1"/>
    </xf>
    <xf numFmtId="0" fontId="4" fillId="6" borderId="26" xfId="0" applyFont="1" applyFill="1" applyBorder="1" applyAlignment="1">
      <alignment horizontal="center" vertical="center" shrinkToFit="1"/>
    </xf>
    <xf numFmtId="176" fontId="4" fillId="0" borderId="0" xfId="2" applyNumberFormat="1" applyFont="1" applyBorder="1" applyAlignment="1">
      <alignment horizontal="right" vertical="center" shrinkToFit="1"/>
    </xf>
    <xf numFmtId="6" fontId="4" fillId="0" borderId="0" xfId="2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6" fontId="4" fillId="0" borderId="0" xfId="2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177" fontId="4" fillId="0" borderId="0" xfId="2" applyNumberFormat="1" applyFont="1" applyFill="1" applyBorder="1" applyAlignment="1">
      <alignment horizontal="right" vertical="center"/>
    </xf>
    <xf numFmtId="6" fontId="4" fillId="0" borderId="0" xfId="2" applyFont="1" applyFill="1" applyBorder="1" applyAlignment="1">
      <alignment horizontal="center" vertical="center" shrinkToFit="1"/>
    </xf>
    <xf numFmtId="6" fontId="4" fillId="0" borderId="0" xfId="2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6" fontId="5" fillId="4" borderId="17" xfId="2" applyFont="1" applyFill="1" applyBorder="1" applyAlignment="1">
      <alignment vertical="center"/>
    </xf>
    <xf numFmtId="6" fontId="17" fillId="2" borderId="18" xfId="2" applyFont="1" applyFill="1" applyBorder="1" applyAlignment="1">
      <alignment horizontal="center" vertical="center"/>
    </xf>
    <xf numFmtId="6" fontId="4" fillId="6" borderId="20" xfId="2" applyFont="1" applyFill="1" applyBorder="1" applyAlignment="1">
      <alignment horizontal="right" vertical="center"/>
    </xf>
    <xf numFmtId="6" fontId="4" fillId="6" borderId="15" xfId="2" applyFont="1" applyFill="1" applyBorder="1" applyAlignment="1">
      <alignment horizontal="right" vertical="center"/>
    </xf>
    <xf numFmtId="56" fontId="4" fillId="6" borderId="17" xfId="0" applyNumberFormat="1" applyFont="1" applyFill="1" applyBorder="1" applyAlignment="1">
      <alignment horizontal="right" vertical="center"/>
    </xf>
    <xf numFmtId="6" fontId="4" fillId="6" borderId="57" xfId="2" applyFont="1" applyFill="1" applyBorder="1" applyAlignment="1">
      <alignment horizontal="center" vertical="center" shrinkToFit="1"/>
    </xf>
    <xf numFmtId="6" fontId="4" fillId="6" borderId="58" xfId="2" applyFont="1" applyFill="1" applyBorder="1" applyAlignment="1">
      <alignment horizontal="center" vertical="center" shrinkToFit="1"/>
    </xf>
    <xf numFmtId="6" fontId="4" fillId="4" borderId="8" xfId="2" applyFont="1" applyFill="1" applyBorder="1" applyAlignment="1">
      <alignment horizontal="center" vertical="center"/>
    </xf>
    <xf numFmtId="6" fontId="4" fillId="4" borderId="59" xfId="2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17" fillId="2" borderId="5" xfId="0" applyFont="1" applyFill="1" applyBorder="1" applyAlignment="1">
      <alignment horizontal="center" vertical="center"/>
    </xf>
    <xf numFmtId="177" fontId="15" fillId="0" borderId="0" xfId="2" applyNumberFormat="1" applyFont="1" applyBorder="1" applyAlignment="1">
      <alignment vertical="center"/>
    </xf>
    <xf numFmtId="178" fontId="4" fillId="6" borderId="16" xfId="2" applyNumberFormat="1" applyFont="1" applyFill="1" applyBorder="1" applyAlignment="1">
      <alignment vertical="center"/>
    </xf>
    <xf numFmtId="178" fontId="4" fillId="4" borderId="17" xfId="2" applyNumberFormat="1" applyFont="1" applyFill="1" applyBorder="1" applyAlignment="1">
      <alignment vertical="center"/>
    </xf>
    <xf numFmtId="178" fontId="4" fillId="6" borderId="36" xfId="2" applyNumberFormat="1" applyFont="1" applyFill="1" applyBorder="1" applyAlignment="1">
      <alignment vertical="center"/>
    </xf>
    <xf numFmtId="178" fontId="4" fillId="4" borderId="27" xfId="2" applyNumberFormat="1" applyFont="1" applyFill="1" applyBorder="1" applyAlignment="1">
      <alignment vertical="center"/>
    </xf>
    <xf numFmtId="6" fontId="4" fillId="6" borderId="16" xfId="2" applyNumberFormat="1" applyFont="1" applyFill="1" applyBorder="1" applyAlignment="1">
      <alignment vertical="center"/>
    </xf>
    <xf numFmtId="178" fontId="4" fillId="5" borderId="7" xfId="0" applyNumberFormat="1" applyFont="1" applyFill="1" applyBorder="1" applyAlignment="1">
      <alignment vertical="center"/>
    </xf>
    <xf numFmtId="178" fontId="4" fillId="5" borderId="9" xfId="0" applyNumberFormat="1" applyFont="1" applyFill="1" applyBorder="1" applyAlignment="1">
      <alignment vertical="center"/>
    </xf>
    <xf numFmtId="178" fontId="4" fillId="5" borderId="24" xfId="0" applyNumberFormat="1" applyFont="1" applyFill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6" fontId="20" fillId="0" borderId="0" xfId="2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6" fontId="9" fillId="0" borderId="0" xfId="2" applyFont="1" applyFill="1" applyBorder="1" applyAlignment="1" applyProtection="1">
      <alignment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6" fontId="21" fillId="3" borderId="22" xfId="2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6" fontId="9" fillId="0" borderId="0" xfId="2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6" fontId="20" fillId="0" borderId="0" xfId="2" applyFont="1" applyFill="1" applyBorder="1" applyAlignment="1" applyProtection="1">
      <protection locked="0"/>
    </xf>
    <xf numFmtId="6" fontId="9" fillId="0" borderId="0" xfId="2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protection locked="0"/>
    </xf>
    <xf numFmtId="6" fontId="9" fillId="0" borderId="0" xfId="2" applyFont="1" applyFill="1" applyBorder="1" applyAlignment="1" applyProtection="1"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8" fillId="2" borderId="32" xfId="0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2" borderId="38" xfId="0" applyFont="1" applyFill="1" applyBorder="1" applyAlignment="1" applyProtection="1">
      <alignment horizontal="center" vertical="center"/>
      <protection locked="0"/>
    </xf>
    <xf numFmtId="0" fontId="8" fillId="2" borderId="56" xfId="0" applyFont="1" applyFill="1" applyBorder="1" applyAlignment="1" applyProtection="1">
      <alignment horizontal="center" vertical="center"/>
      <protection locked="0"/>
    </xf>
    <xf numFmtId="0" fontId="8" fillId="2" borderId="4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21" fillId="3" borderId="35" xfId="0" applyFont="1" applyFill="1" applyBorder="1" applyAlignment="1" applyProtection="1">
      <alignment horizontal="center" vertical="center"/>
      <protection locked="0"/>
    </xf>
    <xf numFmtId="0" fontId="22" fillId="3" borderId="42" xfId="0" applyFont="1" applyFill="1" applyBorder="1" applyAlignment="1" applyProtection="1">
      <alignment horizontal="left" vertical="center"/>
      <protection locked="0"/>
    </xf>
    <xf numFmtId="6" fontId="21" fillId="3" borderId="54" xfId="2" applyFont="1" applyFill="1" applyBorder="1" applyAlignment="1" applyProtection="1">
      <alignment vertical="center"/>
      <protection locked="0"/>
    </xf>
    <xf numFmtId="6" fontId="21" fillId="3" borderId="55" xfId="2" applyFont="1" applyFill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vertical="center"/>
      <protection locked="0"/>
    </xf>
    <xf numFmtId="0" fontId="9" fillId="3" borderId="40" xfId="0" applyFont="1" applyFill="1" applyBorder="1" applyAlignment="1" applyProtection="1">
      <alignment horizontal="center" vertical="center"/>
      <protection locked="0"/>
    </xf>
    <xf numFmtId="6" fontId="9" fillId="3" borderId="50" xfId="2" applyFont="1" applyFill="1" applyBorder="1" applyAlignment="1" applyProtection="1">
      <alignment horizontal="right" vertical="center"/>
      <protection locked="0"/>
    </xf>
    <xf numFmtId="6" fontId="9" fillId="3" borderId="46" xfId="2" applyFont="1" applyFill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vertical="center"/>
      <protection locked="0"/>
    </xf>
    <xf numFmtId="0" fontId="21" fillId="3" borderId="16" xfId="0" applyFont="1" applyFill="1" applyBorder="1" applyAlignment="1" applyProtection="1">
      <alignment horizontal="center" vertical="center"/>
      <protection locked="0"/>
    </xf>
    <xf numFmtId="0" fontId="22" fillId="3" borderId="41" xfId="0" applyFont="1" applyFill="1" applyBorder="1" applyAlignment="1" applyProtection="1">
      <alignment horizontal="left" vertical="center"/>
      <protection locked="0"/>
    </xf>
    <xf numFmtId="6" fontId="21" fillId="3" borderId="46" xfId="2" applyFont="1" applyFill="1" applyBorder="1" applyAlignment="1" applyProtection="1">
      <alignment vertical="center"/>
      <protection locked="0"/>
    </xf>
    <xf numFmtId="6" fontId="21" fillId="3" borderId="50" xfId="2" applyFont="1" applyFill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vertical="center"/>
      <protection locked="0"/>
    </xf>
    <xf numFmtId="0" fontId="21" fillId="3" borderId="18" xfId="0" applyFont="1" applyFill="1" applyBorder="1" applyAlignment="1" applyProtection="1">
      <alignment horizontal="center" vertical="center"/>
      <protection locked="0"/>
    </xf>
    <xf numFmtId="0" fontId="22" fillId="3" borderId="43" xfId="0" applyFont="1" applyFill="1" applyBorder="1" applyAlignment="1" applyProtection="1">
      <alignment horizontal="left" vertical="center"/>
      <protection locked="0"/>
    </xf>
    <xf numFmtId="6" fontId="21" fillId="3" borderId="47" xfId="2" applyFont="1" applyFill="1" applyBorder="1" applyAlignment="1" applyProtection="1">
      <alignment vertical="center"/>
      <protection locked="0"/>
    </xf>
    <xf numFmtId="6" fontId="21" fillId="3" borderId="49" xfId="2" applyFont="1" applyFill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vertical="center"/>
      <protection locked="0"/>
    </xf>
    <xf numFmtId="0" fontId="9" fillId="3" borderId="26" xfId="0" applyFont="1" applyFill="1" applyBorder="1" applyAlignment="1" applyProtection="1">
      <alignment horizontal="center" vertical="center"/>
      <protection locked="0"/>
    </xf>
    <xf numFmtId="6" fontId="9" fillId="3" borderId="49" xfId="2" applyFont="1" applyFill="1" applyBorder="1" applyAlignment="1" applyProtection="1">
      <alignment horizontal="right" vertical="center"/>
      <protection locked="0"/>
    </xf>
    <xf numFmtId="6" fontId="9" fillId="3" borderId="47" xfId="2" applyFont="1" applyFill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vertical="center"/>
      <protection locked="0"/>
    </xf>
    <xf numFmtId="0" fontId="9" fillId="7" borderId="0" xfId="0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Alignment="1" applyProtection="1">
      <alignment horizontal="right" vertical="center"/>
      <protection locked="0"/>
    </xf>
    <xf numFmtId="6" fontId="9" fillId="7" borderId="0" xfId="2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Border="1" applyAlignment="1" applyProtection="1">
      <alignment vertical="center"/>
      <protection locked="0"/>
    </xf>
    <xf numFmtId="0" fontId="9" fillId="7" borderId="0" xfId="0" applyFont="1" applyFill="1" applyAlignment="1" applyProtection="1">
      <alignment vertical="center"/>
      <protection locked="0"/>
    </xf>
    <xf numFmtId="0" fontId="4" fillId="7" borderId="0" xfId="0" applyFont="1" applyFill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Alignment="1" applyProtection="1">
      <protection locked="0"/>
    </xf>
    <xf numFmtId="6" fontId="9" fillId="0" borderId="0" xfId="2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11" fillId="3" borderId="41" xfId="0" applyFont="1" applyFill="1" applyBorder="1" applyAlignment="1" applyProtection="1">
      <alignment horizontal="left" vertical="center"/>
      <protection locked="0"/>
    </xf>
    <xf numFmtId="6" fontId="9" fillId="3" borderId="46" xfId="2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6" fontId="20" fillId="7" borderId="40" xfId="2" applyFont="1" applyFill="1" applyBorder="1" applyAlignment="1" applyProtection="1">
      <alignment horizontal="left" vertical="center"/>
      <protection locked="0"/>
    </xf>
    <xf numFmtId="6" fontId="20" fillId="7" borderId="41" xfId="2" applyFont="1" applyFill="1" applyBorder="1" applyAlignment="1" applyProtection="1">
      <alignment horizontal="left" vertical="center"/>
      <protection locked="0"/>
    </xf>
    <xf numFmtId="6" fontId="20" fillId="0" borderId="40" xfId="2" applyFont="1" applyFill="1" applyBorder="1" applyAlignment="1" applyProtection="1">
      <alignment horizontal="left" vertical="center"/>
      <protection locked="0"/>
    </xf>
    <xf numFmtId="6" fontId="20" fillId="0" borderId="41" xfId="2" applyFont="1" applyFill="1" applyBorder="1" applyAlignment="1" applyProtection="1">
      <alignment horizontal="left" vertical="center"/>
      <protection locked="0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11" fillId="3" borderId="43" xfId="0" applyFont="1" applyFill="1" applyBorder="1" applyAlignment="1" applyProtection="1">
      <alignment horizontal="left" vertical="center"/>
      <protection locked="0"/>
    </xf>
    <xf numFmtId="6" fontId="9" fillId="3" borderId="47" xfId="2" applyFont="1" applyFill="1" applyBorder="1" applyAlignment="1" applyProtection="1">
      <alignment vertical="center"/>
      <protection locked="0"/>
    </xf>
    <xf numFmtId="0" fontId="8" fillId="11" borderId="26" xfId="0" applyFont="1" applyFill="1" applyBorder="1" applyAlignment="1" applyProtection="1">
      <alignment horizontal="center" vertical="center"/>
      <protection locked="0"/>
    </xf>
    <xf numFmtId="6" fontId="8" fillId="11" borderId="49" xfId="2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6" fontId="5" fillId="0" borderId="0" xfId="2" applyFont="1" applyFill="1" applyBorder="1" applyAlignment="1" applyProtection="1">
      <alignment horizontal="right" vertical="center"/>
      <protection locked="0"/>
    </xf>
    <xf numFmtId="6" fontId="5" fillId="0" borderId="0" xfId="2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6" fontId="12" fillId="0" borderId="0" xfId="2" applyFont="1" applyBorder="1" applyAlignment="1" applyProtection="1">
      <alignment vertical="center"/>
      <protection locked="0"/>
    </xf>
    <xf numFmtId="0" fontId="8" fillId="2" borderId="53" xfId="0" applyFont="1" applyFill="1" applyBorder="1" applyAlignment="1" applyProtection="1">
      <alignment horizontal="center" vertical="center"/>
      <protection locked="0"/>
    </xf>
    <xf numFmtId="0" fontId="22" fillId="3" borderId="9" xfId="0" applyFont="1" applyFill="1" applyBorder="1" applyAlignment="1" applyProtection="1">
      <alignment horizontal="left" vertical="center"/>
      <protection locked="0"/>
    </xf>
    <xf numFmtId="6" fontId="21" fillId="3" borderId="50" xfId="2" applyFont="1" applyFill="1" applyBorder="1" applyAlignment="1" applyProtection="1">
      <alignment vertical="center"/>
      <protection locked="0"/>
    </xf>
    <xf numFmtId="6" fontId="21" fillId="3" borderId="46" xfId="2" applyFont="1" applyFill="1" applyBorder="1" applyAlignment="1" applyProtection="1">
      <alignment horizontal="center" vertical="center"/>
      <protection locked="0"/>
    </xf>
    <xf numFmtId="6" fontId="9" fillId="3" borderId="9" xfId="2" applyFont="1" applyFill="1" applyBorder="1" applyAlignment="1" applyProtection="1">
      <alignment horizontal="right" vertical="center"/>
      <protection locked="0"/>
    </xf>
    <xf numFmtId="6" fontId="9" fillId="3" borderId="50" xfId="2" applyFont="1" applyFill="1" applyBorder="1" applyAlignment="1" applyProtection="1">
      <alignment horizontal="center" vertical="center"/>
      <protection locked="0"/>
    </xf>
    <xf numFmtId="0" fontId="13" fillId="3" borderId="16" xfId="0" applyFont="1" applyFill="1" applyBorder="1" applyAlignment="1" applyProtection="1">
      <alignment horizontal="center" vertical="center"/>
      <protection locked="0"/>
    </xf>
    <xf numFmtId="0" fontId="22" fillId="3" borderId="24" xfId="0" applyFont="1" applyFill="1" applyBorder="1" applyAlignment="1" applyProtection="1">
      <alignment horizontal="left" vertical="center"/>
      <protection locked="0"/>
    </xf>
    <xf numFmtId="6" fontId="21" fillId="3" borderId="49" xfId="2" applyFont="1" applyFill="1" applyBorder="1" applyAlignment="1" applyProtection="1">
      <alignment vertical="center"/>
      <protection locked="0"/>
    </xf>
    <xf numFmtId="6" fontId="21" fillId="3" borderId="47" xfId="2" applyFont="1" applyFill="1" applyBorder="1" applyAlignment="1" applyProtection="1">
      <alignment horizontal="center" vertical="center"/>
      <protection locked="0"/>
    </xf>
    <xf numFmtId="6" fontId="9" fillId="3" borderId="24" xfId="2" applyFont="1" applyFill="1" applyBorder="1" applyAlignment="1" applyProtection="1">
      <alignment horizontal="right" vertical="center"/>
      <protection locked="0"/>
    </xf>
    <xf numFmtId="6" fontId="9" fillId="3" borderId="49" xfId="2" applyFont="1" applyFill="1" applyBorder="1" applyAlignment="1" applyProtection="1">
      <alignment horizontal="center" vertical="center"/>
      <protection locked="0"/>
    </xf>
    <xf numFmtId="0" fontId="8" fillId="2" borderId="45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left" vertical="center"/>
      <protection locked="0"/>
    </xf>
    <xf numFmtId="6" fontId="9" fillId="3" borderId="50" xfId="2" applyFont="1" applyFill="1" applyBorder="1" applyAlignment="1" applyProtection="1">
      <alignment vertical="center"/>
      <protection locked="0"/>
    </xf>
    <xf numFmtId="6" fontId="20" fillId="7" borderId="46" xfId="2" applyFont="1" applyFill="1" applyBorder="1" applyAlignment="1" applyProtection="1">
      <alignment horizontal="left" vertical="center"/>
      <protection locked="0"/>
    </xf>
    <xf numFmtId="6" fontId="20" fillId="0" borderId="46" xfId="2" applyFont="1" applyFill="1" applyBorder="1" applyAlignment="1" applyProtection="1">
      <alignment horizontal="left" vertical="center"/>
      <protection locked="0"/>
    </xf>
    <xf numFmtId="6" fontId="23" fillId="10" borderId="22" xfId="0" applyNumberFormat="1" applyFont="1" applyFill="1" applyBorder="1" applyAlignment="1" applyProtection="1">
      <alignment vertical="center"/>
    </xf>
    <xf numFmtId="6" fontId="23" fillId="10" borderId="51" xfId="0" applyNumberFormat="1" applyFont="1" applyFill="1" applyBorder="1" applyAlignment="1" applyProtection="1">
      <alignment vertical="center"/>
    </xf>
    <xf numFmtId="6" fontId="23" fillId="10" borderId="10" xfId="2" applyFont="1" applyFill="1" applyBorder="1" applyAlignment="1" applyProtection="1">
      <alignment vertical="center"/>
    </xf>
    <xf numFmtId="6" fontId="23" fillId="10" borderId="10" xfId="2" applyFont="1" applyFill="1" applyBorder="1" applyAlignment="1" applyProtection="1">
      <alignment horizontal="right" vertical="center"/>
    </xf>
    <xf numFmtId="6" fontId="23" fillId="10" borderId="29" xfId="0" applyNumberFormat="1" applyFont="1" applyFill="1" applyBorder="1" applyAlignment="1" applyProtection="1">
      <alignment vertical="center"/>
    </xf>
    <xf numFmtId="6" fontId="23" fillId="10" borderId="10" xfId="0" applyNumberFormat="1" applyFont="1" applyFill="1" applyBorder="1" applyAlignment="1" applyProtection="1">
      <alignment vertical="center"/>
    </xf>
    <xf numFmtId="0" fontId="5" fillId="3" borderId="10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6" fontId="23" fillId="10" borderId="52" xfId="0" applyNumberFormat="1" applyFont="1" applyFill="1" applyBorder="1" applyAlignment="1" applyProtection="1">
      <alignment vertical="center"/>
    </xf>
    <xf numFmtId="0" fontId="26" fillId="0" borderId="0" xfId="0" applyFont="1" applyAlignment="1" applyProtection="1">
      <alignment horizontal="center" vertical="center"/>
      <protection locked="0"/>
    </xf>
    <xf numFmtId="0" fontId="27" fillId="3" borderId="10" xfId="0" applyFont="1" applyFill="1" applyBorder="1" applyAlignment="1" applyProtection="1">
      <alignment vertical="center"/>
      <protection locked="0"/>
    </xf>
    <xf numFmtId="6" fontId="28" fillId="3" borderId="22" xfId="2" applyFont="1" applyFill="1" applyBorder="1" applyAlignment="1" applyProtection="1">
      <alignment vertical="center"/>
      <protection locked="0"/>
    </xf>
    <xf numFmtId="0" fontId="28" fillId="3" borderId="35" xfId="0" applyFont="1" applyFill="1" applyBorder="1" applyAlignment="1" applyProtection="1">
      <alignment horizontal="center" vertical="center"/>
      <protection locked="0"/>
    </xf>
    <xf numFmtId="0" fontId="29" fillId="3" borderId="42" xfId="0" applyFont="1" applyFill="1" applyBorder="1" applyAlignment="1" applyProtection="1">
      <alignment horizontal="left" vertical="center"/>
      <protection locked="0"/>
    </xf>
    <xf numFmtId="6" fontId="30" fillId="3" borderId="54" xfId="2" applyFont="1" applyFill="1" applyBorder="1" applyAlignment="1" applyProtection="1">
      <alignment vertical="center"/>
      <protection locked="0"/>
    </xf>
    <xf numFmtId="6" fontId="30" fillId="3" borderId="55" xfId="2" applyFont="1" applyFill="1" applyBorder="1" applyAlignment="1" applyProtection="1">
      <alignment horizontal="center" vertical="center"/>
      <protection locked="0"/>
    </xf>
    <xf numFmtId="0" fontId="28" fillId="3" borderId="40" xfId="0" applyFont="1" applyFill="1" applyBorder="1" applyAlignment="1" applyProtection="1">
      <alignment horizontal="center" vertical="center"/>
      <protection locked="0"/>
    </xf>
    <xf numFmtId="6" fontId="30" fillId="3" borderId="50" xfId="2" applyFont="1" applyFill="1" applyBorder="1" applyAlignment="1" applyProtection="1">
      <alignment horizontal="right" vertical="center"/>
      <protection locked="0"/>
    </xf>
    <xf numFmtId="6" fontId="30" fillId="3" borderId="46" xfId="2" applyFont="1" applyFill="1" applyBorder="1" applyAlignment="1" applyProtection="1">
      <alignment horizontal="center" vertical="center"/>
      <protection locked="0"/>
    </xf>
    <xf numFmtId="0" fontId="30" fillId="3" borderId="16" xfId="0" applyFont="1" applyFill="1" applyBorder="1" applyAlignment="1" applyProtection="1">
      <alignment horizontal="center" vertical="center"/>
      <protection locked="0"/>
    </xf>
    <xf numFmtId="0" fontId="29" fillId="3" borderId="41" xfId="0" applyFont="1" applyFill="1" applyBorder="1" applyAlignment="1" applyProtection="1">
      <alignment horizontal="left" vertical="center"/>
      <protection locked="0"/>
    </xf>
    <xf numFmtId="6" fontId="30" fillId="3" borderId="46" xfId="2" applyFont="1" applyFill="1" applyBorder="1" applyAlignment="1" applyProtection="1">
      <alignment vertical="center"/>
      <protection locked="0"/>
    </xf>
    <xf numFmtId="6" fontId="30" fillId="3" borderId="50" xfId="2" applyFont="1" applyFill="1" applyBorder="1" applyAlignment="1" applyProtection="1">
      <alignment horizontal="center" vertical="center"/>
      <protection locked="0"/>
    </xf>
    <xf numFmtId="0" fontId="30" fillId="3" borderId="40" xfId="0" applyFont="1" applyFill="1" applyBorder="1" applyAlignment="1" applyProtection="1">
      <alignment horizontal="center" vertical="center"/>
      <protection locked="0"/>
    </xf>
    <xf numFmtId="0" fontId="28" fillId="3" borderId="16" xfId="0" applyFont="1" applyFill="1" applyBorder="1" applyAlignment="1" applyProtection="1">
      <alignment horizontal="center" vertical="center"/>
      <protection locked="0"/>
    </xf>
    <xf numFmtId="6" fontId="13" fillId="11" borderId="49" xfId="2" applyFont="1" applyFill="1" applyBorder="1" applyAlignment="1" applyProtection="1">
      <alignment horizontal="right" vertical="center"/>
      <protection locked="0"/>
    </xf>
    <xf numFmtId="6" fontId="21" fillId="3" borderId="60" xfId="2" applyFont="1" applyFill="1" applyBorder="1" applyAlignment="1" applyProtection="1">
      <alignment vertical="center"/>
      <protection locked="0"/>
    </xf>
    <xf numFmtId="0" fontId="13" fillId="11" borderId="40" xfId="0" applyFont="1" applyFill="1" applyBorder="1" applyAlignment="1" applyProtection="1">
      <alignment horizontal="center" vertical="center"/>
      <protection locked="0"/>
    </xf>
    <xf numFmtId="6" fontId="28" fillId="3" borderId="50" xfId="2" applyFont="1" applyFill="1" applyBorder="1" applyAlignment="1" applyProtection="1">
      <alignment horizontal="right" vertical="center"/>
      <protection locked="0"/>
    </xf>
    <xf numFmtId="6" fontId="21" fillId="3" borderId="55" xfId="2" applyFont="1" applyFill="1" applyBorder="1" applyAlignment="1" applyProtection="1">
      <alignment vertical="center"/>
      <protection locked="0"/>
    </xf>
    <xf numFmtId="0" fontId="13" fillId="3" borderId="40" xfId="0" applyFont="1" applyFill="1" applyBorder="1" applyAlignment="1" applyProtection="1">
      <alignment horizontal="center" vertical="center"/>
      <protection locked="0"/>
    </xf>
    <xf numFmtId="0" fontId="29" fillId="3" borderId="9" xfId="0" applyFont="1" applyFill="1" applyBorder="1" applyAlignment="1" applyProtection="1">
      <alignment horizontal="left" vertical="center"/>
      <protection locked="0"/>
    </xf>
    <xf numFmtId="6" fontId="30" fillId="3" borderId="50" xfId="2" applyFont="1" applyFill="1" applyBorder="1" applyAlignment="1" applyProtection="1">
      <alignment vertical="center"/>
      <protection locked="0"/>
    </xf>
    <xf numFmtId="6" fontId="9" fillId="3" borderId="55" xfId="2" applyFont="1" applyFill="1" applyBorder="1" applyAlignment="1" applyProtection="1">
      <alignment vertical="center"/>
      <protection locked="0"/>
    </xf>
    <xf numFmtId="6" fontId="30" fillId="3" borderId="60" xfId="2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left" vertical="center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6" fillId="8" borderId="0" xfId="0" applyFont="1" applyFill="1" applyAlignment="1" applyProtection="1">
      <alignment horizontal="center" vertical="center"/>
      <protection locked="0"/>
    </xf>
    <xf numFmtId="0" fontId="7" fillId="9" borderId="0" xfId="0" applyFont="1" applyFill="1" applyAlignment="1" applyProtection="1">
      <alignment horizontal="center" vertical="center"/>
      <protection locked="0"/>
    </xf>
    <xf numFmtId="0" fontId="8" fillId="2" borderId="38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6" fontId="20" fillId="7" borderId="40" xfId="2" applyFont="1" applyFill="1" applyBorder="1" applyAlignment="1" applyProtection="1">
      <alignment horizontal="left" vertical="center"/>
      <protection locked="0"/>
    </xf>
    <xf numFmtId="6" fontId="20" fillId="7" borderId="41" xfId="2" applyFont="1" applyFill="1" applyBorder="1" applyAlignment="1" applyProtection="1">
      <alignment horizontal="left" vertical="center"/>
      <protection locked="0"/>
    </xf>
    <xf numFmtId="0" fontId="4" fillId="0" borderId="40" xfId="0" applyFont="1" applyBorder="1" applyAlignment="1" applyProtection="1">
      <alignment horizontal="left" vertic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6" fontId="20" fillId="0" borderId="40" xfId="2" applyFont="1" applyFill="1" applyBorder="1" applyAlignment="1" applyProtection="1">
      <alignment horizontal="left" vertical="center"/>
      <protection locked="0"/>
    </xf>
    <xf numFmtId="6" fontId="20" fillId="0" borderId="41" xfId="2" applyFont="1" applyFill="1" applyBorder="1" applyAlignment="1" applyProtection="1">
      <alignment horizontal="left" vertical="center"/>
      <protection locked="0"/>
    </xf>
    <xf numFmtId="6" fontId="20" fillId="7" borderId="26" xfId="2" applyFont="1" applyFill="1" applyBorder="1" applyAlignment="1" applyProtection="1">
      <alignment horizontal="left" vertical="center"/>
      <protection locked="0"/>
    </xf>
    <xf numFmtId="6" fontId="20" fillId="7" borderId="43" xfId="2" applyFont="1" applyFill="1" applyBorder="1" applyAlignment="1" applyProtection="1">
      <alignment horizontal="left" vertical="center"/>
      <protection locked="0"/>
    </xf>
    <xf numFmtId="6" fontId="20" fillId="0" borderId="26" xfId="2" applyFont="1" applyFill="1" applyBorder="1" applyAlignment="1" applyProtection="1">
      <alignment horizontal="left" vertical="center"/>
      <protection locked="0"/>
    </xf>
    <xf numFmtId="6" fontId="20" fillId="0" borderId="43" xfId="2" applyFont="1" applyFill="1" applyBorder="1" applyAlignment="1" applyProtection="1">
      <alignment horizontal="left" vertical="center"/>
      <protection locked="0"/>
    </xf>
    <xf numFmtId="0" fontId="8" fillId="2" borderId="44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45" xfId="0" applyFont="1" applyFill="1" applyBorder="1" applyAlignment="1" applyProtection="1">
      <alignment horizontal="center" vertical="center"/>
      <protection locked="0"/>
    </xf>
    <xf numFmtId="6" fontId="20" fillId="0" borderId="46" xfId="2" applyFont="1" applyFill="1" applyBorder="1" applyAlignment="1" applyProtection="1">
      <alignment horizontal="left" vertical="center"/>
      <protection locked="0"/>
    </xf>
    <xf numFmtId="6" fontId="20" fillId="7" borderId="46" xfId="2" applyFont="1" applyFill="1" applyBorder="1" applyAlignment="1" applyProtection="1">
      <alignment horizontal="left" vertical="center"/>
      <protection locked="0"/>
    </xf>
    <xf numFmtId="0" fontId="11" fillId="0" borderId="9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 shrinkToFit="1"/>
    </xf>
    <xf numFmtId="0" fontId="24" fillId="2" borderId="46" xfId="0" applyFont="1" applyFill="1" applyBorder="1" applyAlignment="1">
      <alignment horizontal="center" vertical="center" shrinkToFit="1"/>
    </xf>
    <xf numFmtId="0" fontId="24" fillId="2" borderId="34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4" fillId="5" borderId="40" xfId="0" applyFont="1" applyFill="1" applyBorder="1" applyAlignment="1">
      <alignment horizontal="left" vertical="center"/>
    </xf>
    <xf numFmtId="0" fontId="4" fillId="5" borderId="46" xfId="0" applyFont="1" applyFill="1" applyBorder="1" applyAlignment="1">
      <alignment horizontal="left" vertical="center"/>
    </xf>
    <xf numFmtId="0" fontId="4" fillId="5" borderId="41" xfId="0" applyFont="1" applyFill="1" applyBorder="1" applyAlignment="1">
      <alignment horizontal="left" vertical="center"/>
    </xf>
    <xf numFmtId="0" fontId="4" fillId="5" borderId="26" xfId="0" applyFont="1" applyFill="1" applyBorder="1" applyAlignment="1">
      <alignment horizontal="left" vertical="center"/>
    </xf>
    <xf numFmtId="0" fontId="4" fillId="5" borderId="47" xfId="0" applyFont="1" applyFill="1" applyBorder="1" applyAlignment="1">
      <alignment horizontal="left" vertical="center"/>
    </xf>
    <xf numFmtId="0" fontId="4" fillId="5" borderId="43" xfId="0" applyFont="1" applyFill="1" applyBorder="1" applyAlignment="1">
      <alignment horizontal="left" vertical="center"/>
    </xf>
    <xf numFmtId="0" fontId="4" fillId="5" borderId="38" xfId="0" applyFont="1" applyFill="1" applyBorder="1" applyAlignment="1">
      <alignment horizontal="left" vertical="center"/>
    </xf>
    <xf numFmtId="0" fontId="4" fillId="5" borderId="45" xfId="0" applyFont="1" applyFill="1" applyBorder="1" applyAlignment="1">
      <alignment horizontal="left" vertical="center"/>
    </xf>
    <xf numFmtId="0" fontId="4" fillId="5" borderId="39" xfId="0" applyFont="1" applyFill="1" applyBorder="1" applyAlignment="1">
      <alignment horizontal="left" vertical="center"/>
    </xf>
    <xf numFmtId="0" fontId="4" fillId="5" borderId="16" xfId="0" applyFont="1" applyFill="1" applyBorder="1" applyAlignment="1">
      <alignment horizontal="left" vertical="center"/>
    </xf>
    <xf numFmtId="0" fontId="4" fillId="5" borderId="34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4" fillId="5" borderId="17" xfId="0" applyFont="1" applyFill="1" applyBorder="1" applyAlignment="1">
      <alignment horizontal="left" vertical="center"/>
    </xf>
    <xf numFmtId="0" fontId="4" fillId="5" borderId="18" xfId="0" applyFont="1" applyFill="1" applyBorder="1" applyAlignment="1">
      <alignment horizontal="left" vertical="center"/>
    </xf>
    <xf numFmtId="0" fontId="4" fillId="5" borderId="25" xfId="0" applyFont="1" applyFill="1" applyBorder="1" applyAlignment="1">
      <alignment horizontal="left" vertical="center"/>
    </xf>
    <xf numFmtId="0" fontId="4" fillId="5" borderId="19" xfId="0" applyFont="1" applyFill="1" applyBorder="1" applyAlignment="1">
      <alignment horizontal="left" vertical="center"/>
    </xf>
    <xf numFmtId="0" fontId="4" fillId="5" borderId="20" xfId="0" applyFont="1" applyFill="1" applyBorder="1" applyAlignment="1">
      <alignment horizontal="left" vertical="center"/>
    </xf>
    <xf numFmtId="0" fontId="17" fillId="2" borderId="33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left" vertical="center"/>
    </xf>
    <xf numFmtId="0" fontId="4" fillId="5" borderId="44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4" fillId="5" borderId="15" xfId="0" applyFont="1" applyFill="1" applyBorder="1" applyAlignment="1">
      <alignment horizontal="left" vertical="center"/>
    </xf>
    <xf numFmtId="6" fontId="4" fillId="6" borderId="16" xfId="2" applyFont="1" applyFill="1" applyBorder="1" applyAlignment="1">
      <alignment horizontal="center" vertical="center" shrinkToFit="1"/>
    </xf>
    <xf numFmtId="6" fontId="4" fillId="6" borderId="5" xfId="2" applyFont="1" applyFill="1" applyBorder="1" applyAlignment="1">
      <alignment horizontal="center" vertical="center" shrinkToFit="1"/>
    </xf>
    <xf numFmtId="6" fontId="4" fillId="4" borderId="5" xfId="2" applyFont="1" applyFill="1" applyBorder="1" applyAlignment="1">
      <alignment horizontal="center" vertical="center"/>
    </xf>
    <xf numFmtId="6" fontId="4" fillId="4" borderId="17" xfId="2" applyFont="1" applyFill="1" applyBorder="1" applyAlignment="1">
      <alignment horizontal="center" vertical="center"/>
    </xf>
    <xf numFmtId="6" fontId="4" fillId="6" borderId="26" xfId="2" applyFont="1" applyFill="1" applyBorder="1" applyAlignment="1">
      <alignment horizontal="center" vertical="center" shrinkToFit="1"/>
    </xf>
    <xf numFmtId="6" fontId="4" fillId="6" borderId="25" xfId="2" applyFont="1" applyFill="1" applyBorder="1" applyAlignment="1">
      <alignment horizontal="center" vertical="center" shrinkToFit="1"/>
    </xf>
    <xf numFmtId="6" fontId="4" fillId="4" borderId="24" xfId="2" applyFont="1" applyFill="1" applyBorder="1" applyAlignment="1">
      <alignment horizontal="center" vertical="center"/>
    </xf>
    <xf numFmtId="6" fontId="4" fillId="4" borderId="43" xfId="2" applyFont="1" applyFill="1" applyBorder="1" applyAlignment="1">
      <alignment horizontal="center" vertical="center"/>
    </xf>
    <xf numFmtId="6" fontId="4" fillId="6" borderId="40" xfId="2" applyFont="1" applyFill="1" applyBorder="1" applyAlignment="1">
      <alignment horizontal="center" vertical="center" shrinkToFit="1"/>
    </xf>
    <xf numFmtId="6" fontId="4" fillId="6" borderId="34" xfId="2" applyFont="1" applyFill="1" applyBorder="1" applyAlignment="1">
      <alignment horizontal="center" vertical="center" shrinkToFit="1"/>
    </xf>
    <xf numFmtId="6" fontId="4" fillId="4" borderId="9" xfId="2" applyFont="1" applyFill="1" applyBorder="1" applyAlignment="1">
      <alignment horizontal="center" vertical="center"/>
    </xf>
    <xf numFmtId="6" fontId="4" fillId="4" borderId="41" xfId="2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shrinkToFit="1"/>
    </xf>
    <xf numFmtId="0" fontId="17" fillId="2" borderId="30" xfId="0" applyFont="1" applyFill="1" applyBorder="1" applyAlignment="1">
      <alignment horizontal="center" vertical="center" shrinkToFit="1"/>
    </xf>
  </cellXfs>
  <cellStyles count="3">
    <cellStyle name="TableStyleLight1" xfId="1" xr:uid="{00000000-0005-0000-0000-000000000000}"/>
    <cellStyle name="通貨" xfId="2" builtinId="7"/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00"/>
      <color rgb="FF0000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【応募時提出不要】4月!$L$6:$M$6</c:f>
              <c:strCache>
                <c:ptCount val="2"/>
                <c:pt idx="1">
                  <c:v>支出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【応募時提出不要】4月!$N$5:$Y$5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【応募時提出不要】4月!$N$6:$Y$6</c:f>
              <c:numCache>
                <c:formatCode>"¥"#,##0_);[Red]\("¥"#,##0\)</c:formatCode>
                <c:ptCount val="1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2B-43EE-B754-893EF8263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2271887"/>
        <c:axId val="2011265935"/>
      </c:barChart>
      <c:lineChart>
        <c:grouping val="standard"/>
        <c:varyColors val="0"/>
        <c:ser>
          <c:idx val="1"/>
          <c:order val="1"/>
          <c:tx>
            <c:strRef>
              <c:f>【応募時提出不要】4月!$L$7:$M$7</c:f>
              <c:strCache>
                <c:ptCount val="2"/>
                <c:pt idx="1">
                  <c:v>残高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【応募時提出不要】4月!$N$5:$Y$5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【応募時提出不要】4月!$N$7:$Y$7</c:f>
              <c:numCache>
                <c:formatCode>"¥"#,##0_);[Red]\("¥"#,##0\)</c:formatCode>
                <c:ptCount val="12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2B-43EE-B754-893EF8263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2271887"/>
        <c:axId val="2011265935"/>
      </c:lineChart>
      <c:catAx>
        <c:axId val="2112271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11265935"/>
        <c:crosses val="autoZero"/>
        <c:auto val="1"/>
        <c:lblAlgn val="ctr"/>
        <c:lblOffset val="100"/>
        <c:noMultiLvlLbl val="0"/>
      </c:catAx>
      <c:valAx>
        <c:axId val="2011265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¥&quot;#,##0_);[Red]\(&quot;¥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12271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lockText="1" noThreeD="1"/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2006600</xdr:colOff>
      <xdr:row>0</xdr:row>
      <xdr:rowOff>332921</xdr:rowOff>
    </xdr:from>
    <xdr:to>
      <xdr:col>9</xdr:col>
      <xdr:colOff>1422400</xdr:colOff>
      <xdr:row>6</xdr:row>
      <xdr:rowOff>140607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321050" y="332921"/>
          <a:ext cx="15036800" cy="1903186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① 下表の</a:t>
          </a:r>
          <a:r>
            <a:rPr kumimoji="1" lang="ja-JP" altLang="en-US" sz="2400" b="1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オレンジ色の欄に入力</a:t>
          </a:r>
          <a:r>
            <a:rPr kumimoji="1" lang="ja-JP" altLang="en-US" sz="24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してください。（青いセルは入力できません）</a:t>
          </a:r>
          <a:endParaRPr kumimoji="1" lang="en-US" altLang="ja-JP" sz="2400">
            <a:solidFill>
              <a:schemeClr val="tx1">
                <a:lumMod val="75000"/>
                <a:lumOff val="2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24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② 入力のミスがないか確認してください（入力し忘れや計算間違いはないでしょうか？）</a:t>
          </a:r>
          <a:br>
            <a:rPr kumimoji="1" lang="en-US" altLang="ja-JP" sz="24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kumimoji="1" lang="ja-JP" altLang="en-US" sz="24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③ 入力後、「収支結果」の「残高（貯蓄）」がプラスになっているかどうか確認してください。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1841500</xdr:colOff>
      <xdr:row>1</xdr:row>
      <xdr:rowOff>0</xdr:rowOff>
    </xdr:from>
    <xdr:to>
      <xdr:col>9</xdr:col>
      <xdr:colOff>1219200</xdr:colOff>
      <xdr:row>6</xdr:row>
      <xdr:rowOff>214086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175000" y="406400"/>
          <a:ext cx="15036800" cy="1890486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① 下表の</a:t>
          </a:r>
          <a:r>
            <a:rPr kumimoji="1" lang="ja-JP" altLang="en-US" sz="2400" b="1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オレンジ色の欄に入力</a:t>
          </a:r>
          <a:r>
            <a:rPr kumimoji="1" lang="ja-JP" altLang="en-US" sz="24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してください。（青いセルは入力できません）</a:t>
          </a:r>
          <a:endParaRPr kumimoji="1" lang="en-US" altLang="ja-JP" sz="2400">
            <a:solidFill>
              <a:schemeClr val="tx1">
                <a:lumMod val="75000"/>
                <a:lumOff val="2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24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② 入力のミスがないか確認してください（入力し忘れや計算間違いはないでしょうか？）</a:t>
          </a:r>
          <a:br>
            <a:rPr kumimoji="1" lang="en-US" altLang="ja-JP" sz="24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kumimoji="1" lang="ja-JP" altLang="en-US" sz="24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③ 入力後、「収支結果」の「残高（貯蓄）」がプラスになっているかどうか確認してください。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271896</xdr:colOff>
      <xdr:row>0</xdr:row>
      <xdr:rowOff>7794</xdr:rowOff>
    </xdr:from>
    <xdr:to>
      <xdr:col>6</xdr:col>
      <xdr:colOff>4419600</xdr:colOff>
      <xdr:row>2</xdr:row>
      <xdr:rowOff>219075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71896" y="7794"/>
          <a:ext cx="12844029" cy="725631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chemeClr val="tx1">
                  <a:lumMod val="75000"/>
                  <a:lumOff val="25000"/>
                </a:schemeClr>
              </a:solidFill>
              <a:latin typeface="+mn-ea"/>
              <a:ea typeface="+mn-ea"/>
            </a:rPr>
            <a:t>お金の流れについて、混乱しないように最初に整理をします！</a:t>
          </a:r>
        </a:p>
      </xdr:txBody>
    </xdr:sp>
    <xdr:clientData/>
  </xdr:twoCellAnchor>
  <xdr:twoCellAnchor>
    <xdr:from>
      <xdr:col>0</xdr:col>
      <xdr:colOff>504825</xdr:colOff>
      <xdr:row>1</xdr:row>
      <xdr:rowOff>209550</xdr:rowOff>
    </xdr:from>
    <xdr:to>
      <xdr:col>6</xdr:col>
      <xdr:colOff>2391833</xdr:colOff>
      <xdr:row>22</xdr:row>
      <xdr:rowOff>75141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04825" y="466725"/>
          <a:ext cx="10583333" cy="5037666"/>
        </a:xfrm>
        <a:prstGeom prst="roundRect">
          <a:avLst>
            <a:gd name="adj" fmla="val 5533"/>
          </a:avLst>
        </a:prstGeom>
        <a:solidFill>
          <a:srgbClr val="FF6600">
            <a:alpha val="79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32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  <a:r>
            <a:rPr kumimoji="1" lang="ja-JP" altLang="en-US" sz="32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月以降に作成いただく資料のサンプルです。</a:t>
          </a:r>
          <a:endParaRPr kumimoji="1" lang="en-US" altLang="ja-JP" sz="32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32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応募時にご提出いただく必要はありません。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300471</xdr:colOff>
      <xdr:row>0</xdr:row>
      <xdr:rowOff>66675</xdr:rowOff>
    </xdr:from>
    <xdr:to>
      <xdr:col>8</xdr:col>
      <xdr:colOff>19050</xdr:colOff>
      <xdr:row>2</xdr:row>
      <xdr:rowOff>1733550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00471" y="66675"/>
          <a:ext cx="9872229" cy="2105025"/>
        </a:xfrm>
        <a:prstGeom prst="roundRect">
          <a:avLst>
            <a:gd name="adj" fmla="val 4512"/>
          </a:avLst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色が付いているセルに入力をします。計画と振り返りをすることで、金トレになります！</a:t>
          </a:r>
          <a:endParaRPr kumimoji="1" lang="en-US" altLang="ja-JP" sz="1400" b="1">
            <a:solidFill>
              <a:schemeClr val="tx1">
                <a:lumMod val="75000"/>
                <a:lumOff val="2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 </a:t>
          </a:r>
          <a:r>
            <a:rPr kumimoji="1" lang="ja-JP" altLang="en-US" sz="1400" b="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① 黄色→月初　　</a:t>
          </a:r>
          <a:endParaRPr kumimoji="1" lang="en-US" altLang="ja-JP" sz="1400" b="0">
            <a:solidFill>
              <a:schemeClr val="tx1">
                <a:lumMod val="75000"/>
                <a:lumOff val="2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②</a:t>
          </a:r>
          <a:r>
            <a:rPr kumimoji="1" lang="ja-JP" altLang="en-US" sz="1400" b="0" baseline="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kumimoji="1" lang="ja-JP" altLang="en-US" sz="1400" b="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緑色→家計簿（収入・支出がある日につける）</a:t>
          </a:r>
          <a:endParaRPr kumimoji="1" lang="en-US" altLang="ja-JP" sz="1400" b="0">
            <a:solidFill>
              <a:schemeClr val="tx1">
                <a:lumMod val="75000"/>
                <a:lumOff val="2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　　　</a:t>
          </a:r>
          <a:r>
            <a:rPr kumimoji="1" lang="en-US" altLang="ja-JP" sz="1400" b="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このエクセル以外のアプリや小遣い帳を使用する場合は、ⒶⒷⒸの「結果」に自分で月末に入力する</a:t>
          </a:r>
          <a:r>
            <a:rPr kumimoji="1" lang="ja-JP" altLang="en-US" sz="1600" b="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endParaRPr kumimoji="1" lang="en-US" altLang="ja-JP" sz="1600" b="0">
            <a:solidFill>
              <a:schemeClr val="tx1">
                <a:lumMod val="75000"/>
                <a:lumOff val="2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③ 水色→月末（翌月の黄色入力と同じ日に記入するのがオススメ）</a:t>
          </a:r>
          <a:endParaRPr kumimoji="1" lang="en-US" altLang="ja-JP" sz="1400" b="0">
            <a:solidFill>
              <a:schemeClr val="tx1">
                <a:lumMod val="75000"/>
                <a:lumOff val="2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400" b="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白色→自動入力されるため、間違っていないか確認してください。</a:t>
          </a:r>
          <a:endParaRPr kumimoji="1" lang="en-US" altLang="ja-JP" sz="1600" b="0">
            <a:solidFill>
              <a:schemeClr val="tx1">
                <a:lumMod val="75000"/>
                <a:lumOff val="2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609600</xdr:colOff>
          <xdr:row>18</xdr:row>
          <xdr:rowOff>25400</xdr:rowOff>
        </xdr:from>
        <xdr:to>
          <xdr:col>6</xdr:col>
          <xdr:colOff>965200</xdr:colOff>
          <xdr:row>19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830036</xdr:colOff>
      <xdr:row>4</xdr:row>
      <xdr:rowOff>435428</xdr:rowOff>
    </xdr:from>
    <xdr:to>
      <xdr:col>11</xdr:col>
      <xdr:colOff>854049</xdr:colOff>
      <xdr:row>14</xdr:row>
      <xdr:rowOff>18730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1674929" y="2871107"/>
          <a:ext cx="4269441" cy="233194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【4</a:t>
          </a:r>
          <a:r>
            <a:rPr kumimoji="1" lang="ja-JP" altLang="en-US" sz="16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月の振り返り・感想</a:t>
          </a:r>
          <a:r>
            <a:rPr kumimoji="1" lang="en-US" altLang="ja-JP" sz="16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l"/>
          <a:r>
            <a:rPr lang="ja-JP" altLang="en-US" sz="1600"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lang="en-US" altLang="ja-JP" sz="16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</a:t>
          </a:r>
          <a:endParaRPr kumimoji="1" lang="en-US" altLang="ja-JP" sz="12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ja-JP" sz="1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■</a:t>
          </a:r>
          <a:endParaRPr kumimoji="1" lang="en-US" altLang="ja-JP" sz="12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/>
          <a:r>
            <a:rPr kumimoji="1" lang="ja-JP" altLang="ja-JP" sz="1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■</a:t>
          </a:r>
          <a:endParaRPr kumimoji="1" lang="en-US" altLang="ja-JP" sz="12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20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ja-JP" altLang="en-US" sz="16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1231447</xdr:colOff>
      <xdr:row>9</xdr:row>
      <xdr:rowOff>63952</xdr:rowOff>
    </xdr:from>
    <xdr:to>
      <xdr:col>25</xdr:col>
      <xdr:colOff>108857</xdr:colOff>
      <xdr:row>25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529167</xdr:colOff>
      <xdr:row>1</xdr:row>
      <xdr:rowOff>95250</xdr:rowOff>
    </xdr:from>
    <xdr:to>
      <xdr:col>9</xdr:col>
      <xdr:colOff>465667</xdr:colOff>
      <xdr:row>14</xdr:row>
      <xdr:rowOff>126999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529167" y="317500"/>
          <a:ext cx="10583333" cy="5037666"/>
        </a:xfrm>
        <a:prstGeom prst="roundRect">
          <a:avLst>
            <a:gd name="adj" fmla="val 5533"/>
          </a:avLst>
        </a:prstGeom>
        <a:solidFill>
          <a:srgbClr val="FF6600">
            <a:alpha val="79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32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  <a:r>
            <a:rPr kumimoji="1" lang="ja-JP" altLang="en-US" sz="32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月以降に作成いただく資料のサンプルです。</a:t>
          </a:r>
          <a:endParaRPr kumimoji="1" lang="en-US" altLang="ja-JP" sz="32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32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応募時にご提出いただく必要はありません。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EB18B-AC99-448D-88E7-BEA1856AA612}">
  <sheetPr>
    <pageSetUpPr fitToPage="1"/>
  </sheetPr>
  <dimension ref="B1:M156"/>
  <sheetViews>
    <sheetView showGridLines="0" view="pageBreakPreview" topLeftCell="B1" zoomScale="75" zoomScaleNormal="70" workbookViewId="0">
      <selection activeCell="H131" sqref="H131"/>
    </sheetView>
  </sheetViews>
  <sheetFormatPr defaultColWidth="9" defaultRowHeight="18" customHeight="1"/>
  <cols>
    <col min="1" max="1" width="2.6640625" style="147" customWidth="1"/>
    <col min="2" max="2" width="14.6640625" style="148" customWidth="1"/>
    <col min="3" max="3" width="40.5" style="147" customWidth="1"/>
    <col min="4" max="5" width="20.83203125" style="147" customWidth="1"/>
    <col min="6" max="6" width="67.6640625" style="147" customWidth="1"/>
    <col min="7" max="7" width="7.6640625" style="147" customWidth="1"/>
    <col min="8" max="8" width="25.33203125" style="147" customWidth="1"/>
    <col min="9" max="9" width="22.1640625" style="147" customWidth="1"/>
    <col min="10" max="10" width="19.83203125" style="147" customWidth="1"/>
    <col min="11" max="11" width="67.1640625" style="147" customWidth="1"/>
    <col min="12" max="12" width="46.1640625" style="147" customWidth="1"/>
    <col min="13" max="16384" width="9" style="147"/>
  </cols>
  <sheetData>
    <row r="1" spans="2:11" ht="32.25" customHeight="1">
      <c r="B1" s="267" t="s">
        <v>162</v>
      </c>
    </row>
    <row r="2" spans="2:11" ht="26.25" customHeight="1">
      <c r="B2" s="264" t="s">
        <v>157</v>
      </c>
    </row>
    <row r="3" spans="2:11" ht="26.25" customHeight="1"/>
    <row r="4" spans="2:11" ht="26.25" customHeight="1"/>
    <row r="5" spans="2:11" ht="26.25" customHeight="1"/>
    <row r="6" spans="2:11" ht="27.75" customHeight="1"/>
    <row r="7" spans="2:11" ht="27.75" customHeight="1" thickBot="1"/>
    <row r="8" spans="2:11" ht="34.5" customHeight="1" thickBot="1">
      <c r="B8" s="149" t="s">
        <v>134</v>
      </c>
      <c r="C8" s="268" t="s">
        <v>137</v>
      </c>
    </row>
    <row r="9" spans="2:11" ht="33.75" customHeight="1" thickBot="1">
      <c r="D9" s="150" t="s">
        <v>158</v>
      </c>
    </row>
    <row r="10" spans="2:11" ht="25.5" customHeight="1" thickBot="1">
      <c r="D10" s="151" t="s">
        <v>17</v>
      </c>
      <c r="E10" s="152" t="s">
        <v>18</v>
      </c>
      <c r="F10" s="265" t="s">
        <v>19</v>
      </c>
    </row>
    <row r="11" spans="2:11" ht="35.25" customHeight="1" thickBot="1">
      <c r="D11" s="257">
        <f>B15+D51+D86+D121+D156</f>
        <v>13984590</v>
      </c>
      <c r="E11" s="258">
        <f>I51+I86+I121+I156</f>
        <v>12904000</v>
      </c>
      <c r="F11" s="266">
        <f>D11-E11</f>
        <v>1080590</v>
      </c>
    </row>
    <row r="12" spans="2:11" ht="6.75" customHeight="1"/>
    <row r="13" spans="2:11" s="154" customFormat="1" ht="25.5" customHeight="1" thickBot="1">
      <c r="B13" s="153" t="s">
        <v>185</v>
      </c>
      <c r="D13" s="155"/>
      <c r="G13" s="156"/>
      <c r="H13" s="157"/>
      <c r="I13" s="158"/>
      <c r="J13" s="158"/>
    </row>
    <row r="14" spans="2:11" s="148" customFormat="1" ht="23.25" customHeight="1" thickBot="1">
      <c r="B14" s="159" t="s">
        <v>58</v>
      </c>
      <c r="C14" s="295" t="s">
        <v>13</v>
      </c>
      <c r="D14" s="296"/>
      <c r="G14" s="160"/>
      <c r="H14" s="161"/>
      <c r="I14" s="161"/>
      <c r="J14" s="161"/>
      <c r="K14" s="161"/>
    </row>
    <row r="15" spans="2:11" ht="24.75" customHeight="1" thickBot="1">
      <c r="B15" s="269">
        <v>500000</v>
      </c>
      <c r="C15" s="297" t="s">
        <v>160</v>
      </c>
      <c r="D15" s="298"/>
      <c r="G15" s="163"/>
      <c r="H15" s="157"/>
      <c r="I15" s="158"/>
      <c r="J15" s="158"/>
      <c r="K15" s="154"/>
    </row>
    <row r="16" spans="2:11" s="154" customFormat="1" ht="10.5" customHeight="1">
      <c r="B16" s="157"/>
      <c r="C16" s="164"/>
      <c r="D16" s="155"/>
      <c r="E16" s="165"/>
      <c r="G16" s="156"/>
      <c r="H16" s="157"/>
      <c r="I16" s="158"/>
      <c r="J16" s="158"/>
    </row>
    <row r="17" spans="2:11" ht="28.5" customHeight="1">
      <c r="B17" s="299" t="s">
        <v>16</v>
      </c>
      <c r="C17" s="299"/>
      <c r="D17" s="299"/>
      <c r="E17" s="299"/>
      <c r="F17" s="299"/>
      <c r="H17" s="300" t="s">
        <v>161</v>
      </c>
      <c r="I17" s="300"/>
      <c r="J17" s="300"/>
      <c r="K17" s="300"/>
    </row>
    <row r="18" spans="2:11" s="170" customFormat="1" ht="29.25" customHeight="1" thickBot="1">
      <c r="B18" s="166" t="s">
        <v>10</v>
      </c>
      <c r="C18" s="167"/>
      <c r="D18" s="168"/>
      <c r="E18" s="169"/>
      <c r="G18" s="171"/>
      <c r="H18" s="166" t="s">
        <v>113</v>
      </c>
      <c r="I18" s="172"/>
      <c r="J18" s="172"/>
    </row>
    <row r="19" spans="2:11" s="181" customFormat="1" ht="23.25" customHeight="1" thickBot="1">
      <c r="B19" s="173" t="s">
        <v>14</v>
      </c>
      <c r="C19" s="174" t="s">
        <v>9</v>
      </c>
      <c r="D19" s="175" t="s">
        <v>58</v>
      </c>
      <c r="E19" s="176" t="s">
        <v>84</v>
      </c>
      <c r="F19" s="174" t="s">
        <v>159</v>
      </c>
      <c r="G19" s="177"/>
      <c r="H19" s="178" t="s">
        <v>14</v>
      </c>
      <c r="I19" s="179" t="s">
        <v>58</v>
      </c>
      <c r="J19" s="252" t="s">
        <v>84</v>
      </c>
      <c r="K19" s="179" t="s">
        <v>118</v>
      </c>
    </row>
    <row r="20" spans="2:11" ht="18" customHeight="1">
      <c r="B20" s="270" t="s">
        <v>8</v>
      </c>
      <c r="C20" s="271" t="s">
        <v>115</v>
      </c>
      <c r="D20" s="272">
        <v>60000</v>
      </c>
      <c r="E20" s="273" t="s">
        <v>85</v>
      </c>
      <c r="F20" s="186" t="s">
        <v>126</v>
      </c>
      <c r="G20" s="163"/>
      <c r="H20" s="274" t="s">
        <v>27</v>
      </c>
      <c r="I20" s="275">
        <v>1700000</v>
      </c>
      <c r="J20" s="276"/>
      <c r="K20" s="190" t="s">
        <v>154</v>
      </c>
    </row>
    <row r="21" spans="2:11" ht="18" customHeight="1">
      <c r="B21" s="277" t="s">
        <v>8</v>
      </c>
      <c r="C21" s="278" t="s">
        <v>164</v>
      </c>
      <c r="D21" s="279">
        <v>700000</v>
      </c>
      <c r="E21" s="280" t="s">
        <v>165</v>
      </c>
      <c r="F21" s="195" t="s">
        <v>127</v>
      </c>
      <c r="G21" s="163"/>
      <c r="H21" s="281" t="s">
        <v>144</v>
      </c>
      <c r="I21" s="275">
        <v>100000</v>
      </c>
      <c r="J21" s="276" t="s">
        <v>163</v>
      </c>
      <c r="K21" s="190"/>
    </row>
    <row r="22" spans="2:11" ht="18" customHeight="1">
      <c r="B22" s="277" t="s">
        <v>8</v>
      </c>
      <c r="C22" s="278" t="s">
        <v>166</v>
      </c>
      <c r="D22" s="279">
        <v>260000</v>
      </c>
      <c r="E22" s="280" t="s">
        <v>165</v>
      </c>
      <c r="F22" s="195"/>
      <c r="G22" s="163"/>
      <c r="H22" s="281" t="s">
        <v>29</v>
      </c>
      <c r="I22" s="275">
        <v>48000</v>
      </c>
      <c r="J22" s="276" t="s">
        <v>163</v>
      </c>
      <c r="K22" s="190"/>
    </row>
    <row r="23" spans="2:11" ht="18" customHeight="1">
      <c r="B23" s="277" t="s">
        <v>167</v>
      </c>
      <c r="C23" s="278" t="s">
        <v>168</v>
      </c>
      <c r="D23" s="279">
        <v>194930</v>
      </c>
      <c r="E23" s="280" t="s">
        <v>169</v>
      </c>
      <c r="F23" s="195"/>
      <c r="G23" s="163"/>
      <c r="H23" s="281" t="s">
        <v>145</v>
      </c>
      <c r="I23" s="275">
        <v>50000</v>
      </c>
      <c r="J23" s="276"/>
      <c r="K23" s="190"/>
    </row>
    <row r="24" spans="2:11" ht="18" customHeight="1">
      <c r="B24" s="277" t="s">
        <v>167</v>
      </c>
      <c r="C24" s="278" t="s">
        <v>170</v>
      </c>
      <c r="D24" s="279">
        <v>81260</v>
      </c>
      <c r="E24" s="280" t="s">
        <v>169</v>
      </c>
      <c r="F24" s="195"/>
      <c r="G24" s="163"/>
      <c r="H24" s="281" t="s">
        <v>171</v>
      </c>
      <c r="I24" s="275">
        <v>30000</v>
      </c>
      <c r="J24" s="276" t="s">
        <v>172</v>
      </c>
      <c r="K24" s="190"/>
    </row>
    <row r="25" spans="2:11" ht="18" customHeight="1">
      <c r="B25" s="277" t="s">
        <v>167</v>
      </c>
      <c r="C25" s="278" t="s">
        <v>173</v>
      </c>
      <c r="D25" s="279">
        <v>100000</v>
      </c>
      <c r="E25" s="280" t="s">
        <v>169</v>
      </c>
      <c r="F25" s="195"/>
      <c r="G25" s="163"/>
      <c r="H25" s="281" t="s">
        <v>30</v>
      </c>
      <c r="I25" s="275">
        <v>120000</v>
      </c>
      <c r="J25" s="276" t="s">
        <v>172</v>
      </c>
      <c r="K25" s="190"/>
    </row>
    <row r="26" spans="2:11" ht="18" customHeight="1">
      <c r="B26" s="277" t="s">
        <v>174</v>
      </c>
      <c r="C26" s="278" t="s">
        <v>175</v>
      </c>
      <c r="D26" s="279">
        <v>100000</v>
      </c>
      <c r="E26" s="280" t="s">
        <v>169</v>
      </c>
      <c r="F26" s="195"/>
      <c r="G26" s="163"/>
      <c r="H26" s="187"/>
      <c r="I26" s="188"/>
      <c r="J26" s="189"/>
      <c r="K26" s="190"/>
    </row>
    <row r="27" spans="2:11" ht="18" customHeight="1">
      <c r="B27" s="277" t="s">
        <v>186</v>
      </c>
      <c r="C27" s="278"/>
      <c r="D27" s="279">
        <v>700000</v>
      </c>
      <c r="E27" s="280" t="s">
        <v>169</v>
      </c>
      <c r="F27" s="195"/>
      <c r="G27" s="163"/>
      <c r="H27" s="187"/>
      <c r="I27" s="188"/>
      <c r="J27" s="189"/>
      <c r="K27" s="190"/>
    </row>
    <row r="28" spans="2:11" ht="18" customHeight="1">
      <c r="B28" s="277" t="s">
        <v>176</v>
      </c>
      <c r="C28" s="278" t="s">
        <v>177</v>
      </c>
      <c r="D28" s="279">
        <v>20000</v>
      </c>
      <c r="E28" s="280" t="s">
        <v>169</v>
      </c>
      <c r="F28" s="195"/>
      <c r="G28" s="163"/>
      <c r="H28" s="187"/>
      <c r="I28" s="188"/>
      <c r="J28" s="189"/>
      <c r="K28" s="190"/>
    </row>
    <row r="29" spans="2:11" ht="18" customHeight="1">
      <c r="B29" s="277" t="s">
        <v>121</v>
      </c>
      <c r="C29" s="278" t="s">
        <v>122</v>
      </c>
      <c r="D29" s="279">
        <v>300000</v>
      </c>
      <c r="E29" s="280" t="s">
        <v>178</v>
      </c>
      <c r="F29" s="195"/>
      <c r="G29" s="163"/>
      <c r="H29" s="187"/>
      <c r="I29" s="188"/>
      <c r="J29" s="189"/>
      <c r="K29" s="190"/>
    </row>
    <row r="30" spans="2:11" ht="18" customHeight="1">
      <c r="B30" s="191"/>
      <c r="C30" s="192"/>
      <c r="D30" s="193"/>
      <c r="E30" s="194"/>
      <c r="F30" s="195"/>
      <c r="G30" s="163"/>
      <c r="H30" s="187"/>
      <c r="I30" s="188"/>
      <c r="J30" s="189"/>
      <c r="K30" s="190"/>
    </row>
    <row r="31" spans="2:11" ht="18" customHeight="1" thickBot="1">
      <c r="B31" s="196"/>
      <c r="C31" s="197"/>
      <c r="D31" s="198"/>
      <c r="E31" s="199"/>
      <c r="F31" s="200"/>
      <c r="G31" s="163"/>
      <c r="H31" s="201"/>
      <c r="I31" s="202"/>
      <c r="J31" s="203"/>
      <c r="K31" s="204"/>
    </row>
    <row r="32" spans="2:11" s="210" customFormat="1" ht="25.5" customHeight="1" thickBot="1">
      <c r="B32" s="205"/>
      <c r="C32" s="206" t="s">
        <v>56</v>
      </c>
      <c r="D32" s="259">
        <f>SUM(D20:D31)</f>
        <v>2516190</v>
      </c>
      <c r="E32" s="207"/>
      <c r="F32" s="208"/>
      <c r="G32" s="209"/>
      <c r="H32" s="206" t="s">
        <v>56</v>
      </c>
      <c r="I32" s="260">
        <f>SUM(I20:I31)</f>
        <v>2048000</v>
      </c>
      <c r="K32" s="208"/>
    </row>
    <row r="33" spans="2:13" s="154" customFormat="1" ht="5.25" customHeight="1">
      <c r="B33" s="157"/>
      <c r="C33" s="164"/>
      <c r="D33" s="155"/>
      <c r="E33" s="165"/>
      <c r="G33" s="156"/>
      <c r="H33" s="157"/>
      <c r="I33" s="158"/>
      <c r="J33" s="158"/>
    </row>
    <row r="34" spans="2:13" s="214" customFormat="1" ht="29.25" customHeight="1" thickBot="1">
      <c r="B34" s="166" t="s">
        <v>11</v>
      </c>
      <c r="C34" s="211"/>
      <c r="D34" s="168"/>
      <c r="E34" s="169"/>
      <c r="F34" s="170"/>
      <c r="G34" s="212"/>
      <c r="H34" s="166" t="s">
        <v>114</v>
      </c>
      <c r="I34" s="168"/>
      <c r="J34" s="213"/>
      <c r="K34" s="170"/>
    </row>
    <row r="35" spans="2:13" s="154" customFormat="1" ht="23.25" customHeight="1">
      <c r="B35" s="215" t="s">
        <v>14</v>
      </c>
      <c r="C35" s="217" t="s">
        <v>9</v>
      </c>
      <c r="D35" s="252" t="s">
        <v>58</v>
      </c>
      <c r="E35" s="301" t="s">
        <v>118</v>
      </c>
      <c r="F35" s="302"/>
      <c r="G35" s="156"/>
      <c r="H35" s="178" t="s">
        <v>14</v>
      </c>
      <c r="I35" s="179" t="s">
        <v>58</v>
      </c>
      <c r="J35" s="301" t="s">
        <v>118</v>
      </c>
      <c r="K35" s="302"/>
    </row>
    <row r="36" spans="2:13" ht="18" customHeight="1">
      <c r="B36" s="282" t="s">
        <v>12</v>
      </c>
      <c r="C36" s="278" t="s">
        <v>110</v>
      </c>
      <c r="D36" s="279">
        <v>30000</v>
      </c>
      <c r="E36" s="303"/>
      <c r="F36" s="304"/>
      <c r="G36" s="163"/>
      <c r="H36" s="274" t="s">
        <v>142</v>
      </c>
      <c r="I36" s="275">
        <v>55000</v>
      </c>
      <c r="J36" s="305" t="s">
        <v>152</v>
      </c>
      <c r="K36" s="306"/>
      <c r="M36" s="293"/>
    </row>
    <row r="37" spans="2:13" ht="18" customHeight="1">
      <c r="B37" s="282" t="s">
        <v>12</v>
      </c>
      <c r="C37" s="278" t="s">
        <v>179</v>
      </c>
      <c r="D37" s="279">
        <v>30000</v>
      </c>
      <c r="E37" s="303"/>
      <c r="F37" s="304"/>
      <c r="G37" s="163"/>
      <c r="H37" s="281" t="s">
        <v>111</v>
      </c>
      <c r="I37" s="275">
        <v>25000</v>
      </c>
      <c r="J37" s="307"/>
      <c r="K37" s="308"/>
      <c r="M37" s="293"/>
    </row>
    <row r="38" spans="2:13" ht="18" customHeight="1">
      <c r="B38" s="282"/>
      <c r="C38" s="278"/>
      <c r="D38" s="279"/>
      <c r="E38" s="303"/>
      <c r="F38" s="304"/>
      <c r="G38" s="163"/>
      <c r="H38" s="281" t="s">
        <v>5</v>
      </c>
      <c r="I38" s="275">
        <v>5000</v>
      </c>
      <c r="J38" s="307"/>
      <c r="K38" s="308"/>
      <c r="M38" s="293"/>
    </row>
    <row r="39" spans="2:13" ht="18" customHeight="1">
      <c r="B39" s="282" t="s">
        <v>15</v>
      </c>
      <c r="C39" s="278" t="s">
        <v>156</v>
      </c>
      <c r="D39" s="279">
        <v>20000</v>
      </c>
      <c r="E39" s="305"/>
      <c r="F39" s="306"/>
      <c r="G39" s="163"/>
      <c r="H39" s="281" t="s">
        <v>0</v>
      </c>
      <c r="I39" s="275">
        <v>10000</v>
      </c>
      <c r="J39" s="307"/>
      <c r="K39" s="308"/>
      <c r="M39" s="293"/>
    </row>
    <row r="40" spans="2:13" ht="18" customHeight="1">
      <c r="B40" s="282" t="s">
        <v>15</v>
      </c>
      <c r="C40" s="278" t="s">
        <v>180</v>
      </c>
      <c r="D40" s="279">
        <v>75800</v>
      </c>
      <c r="E40" s="305" t="s">
        <v>155</v>
      </c>
      <c r="F40" s="306"/>
      <c r="G40" s="163"/>
      <c r="H40" s="281" t="s">
        <v>1</v>
      </c>
      <c r="I40" s="275">
        <v>5000</v>
      </c>
      <c r="J40" s="307"/>
      <c r="K40" s="308"/>
      <c r="M40" s="293"/>
    </row>
    <row r="41" spans="2:13" ht="18" customHeight="1">
      <c r="B41" s="282" t="s">
        <v>174</v>
      </c>
      <c r="C41" s="278" t="s">
        <v>181</v>
      </c>
      <c r="D41" s="279">
        <v>20000</v>
      </c>
      <c r="E41" s="305"/>
      <c r="F41" s="306"/>
      <c r="G41" s="163"/>
      <c r="H41" s="281" t="s">
        <v>2</v>
      </c>
      <c r="I41" s="275">
        <v>10000</v>
      </c>
      <c r="J41" s="307"/>
      <c r="K41" s="308"/>
      <c r="M41" s="293"/>
    </row>
    <row r="42" spans="2:13" ht="18" customHeight="1">
      <c r="B42" s="282"/>
      <c r="C42" s="278"/>
      <c r="D42" s="279"/>
      <c r="E42" s="303"/>
      <c r="F42" s="304"/>
      <c r="G42" s="163"/>
      <c r="H42" s="281" t="s">
        <v>116</v>
      </c>
      <c r="I42" s="275">
        <v>10000</v>
      </c>
      <c r="J42" s="307"/>
      <c r="K42" s="308"/>
      <c r="M42" s="293"/>
    </row>
    <row r="43" spans="2:13" ht="18" customHeight="1">
      <c r="B43" s="282" t="s">
        <v>182</v>
      </c>
      <c r="C43" s="278" t="s">
        <v>183</v>
      </c>
      <c r="D43" s="279">
        <v>20000</v>
      </c>
      <c r="E43" s="303"/>
      <c r="F43" s="304"/>
      <c r="G43" s="163"/>
      <c r="H43" s="281" t="s">
        <v>31</v>
      </c>
      <c r="I43" s="275">
        <v>1000</v>
      </c>
      <c r="J43" s="307"/>
      <c r="K43" s="308"/>
      <c r="M43" s="293"/>
    </row>
    <row r="44" spans="2:13" ht="18" customHeight="1">
      <c r="B44" s="218"/>
      <c r="C44" s="219"/>
      <c r="D44" s="220"/>
      <c r="E44" s="303"/>
      <c r="F44" s="304"/>
      <c r="G44" s="163"/>
      <c r="H44" s="281" t="s">
        <v>124</v>
      </c>
      <c r="I44" s="275">
        <v>3000</v>
      </c>
      <c r="J44" s="307"/>
      <c r="K44" s="308"/>
      <c r="M44" s="294"/>
    </row>
    <row r="45" spans="2:13" ht="18" customHeight="1">
      <c r="B45" s="218"/>
      <c r="C45" s="219"/>
      <c r="D45" s="220"/>
      <c r="E45" s="222"/>
      <c r="F45" s="223"/>
      <c r="G45" s="163"/>
      <c r="H45" s="187"/>
      <c r="I45" s="188"/>
      <c r="J45" s="224"/>
      <c r="K45" s="225"/>
    </row>
    <row r="46" spans="2:13" ht="18" customHeight="1">
      <c r="B46" s="218"/>
      <c r="C46" s="219"/>
      <c r="D46" s="220"/>
      <c r="E46" s="222"/>
      <c r="F46" s="223"/>
      <c r="G46" s="163"/>
      <c r="H46" s="187"/>
      <c r="I46" s="188"/>
      <c r="J46" s="224"/>
      <c r="K46" s="225"/>
    </row>
    <row r="47" spans="2:13" ht="18" customHeight="1">
      <c r="B47" s="218"/>
      <c r="C47" s="219"/>
      <c r="D47" s="220"/>
      <c r="E47" s="222"/>
      <c r="F47" s="223"/>
      <c r="G47" s="163"/>
      <c r="H47" s="187"/>
      <c r="I47" s="188"/>
      <c r="J47" s="224"/>
      <c r="K47" s="225"/>
    </row>
    <row r="48" spans="2:13" ht="39" customHeight="1" thickBot="1">
      <c r="B48" s="226"/>
      <c r="C48" s="227"/>
      <c r="D48" s="228"/>
      <c r="E48" s="309"/>
      <c r="F48" s="310"/>
      <c r="G48" s="163"/>
      <c r="H48" s="229" t="s">
        <v>123</v>
      </c>
      <c r="I48" s="283">
        <v>3000</v>
      </c>
      <c r="J48" s="311"/>
      <c r="K48" s="312"/>
    </row>
    <row r="49" spans="2:11" s="235" customFormat="1" ht="25.5" customHeight="1" thickBot="1">
      <c r="B49" s="231"/>
      <c r="C49" s="232" t="s">
        <v>56</v>
      </c>
      <c r="D49" s="261">
        <f>SUM(D36:D48)</f>
        <v>195800</v>
      </c>
      <c r="E49" s="233"/>
      <c r="F49" s="234"/>
      <c r="H49" s="236" t="s">
        <v>56</v>
      </c>
      <c r="I49" s="262">
        <f>SUM(I36:I47)</f>
        <v>124000</v>
      </c>
      <c r="J49" s="233"/>
      <c r="K49" s="234"/>
    </row>
    <row r="50" spans="2:11" s="154" customFormat="1" ht="5.25" customHeight="1" thickBot="1">
      <c r="B50" s="157"/>
      <c r="C50" s="164"/>
      <c r="D50" s="155"/>
      <c r="E50" s="165"/>
      <c r="G50" s="156"/>
      <c r="H50" s="157"/>
      <c r="I50" s="158"/>
      <c r="J50" s="158"/>
    </row>
    <row r="51" spans="2:11" s="235" customFormat="1" ht="25.5" customHeight="1" thickBot="1">
      <c r="B51" s="237"/>
      <c r="C51" s="238" t="s">
        <v>135</v>
      </c>
      <c r="D51" s="259">
        <f>D32+D49*12</f>
        <v>4865790</v>
      </c>
      <c r="E51" s="239"/>
      <c r="F51" s="234"/>
      <c r="H51" s="238" t="s">
        <v>136</v>
      </c>
      <c r="I51" s="259">
        <f>I32+I49*12</f>
        <v>3536000</v>
      </c>
      <c r="J51" s="239"/>
      <c r="K51" s="234"/>
    </row>
    <row r="53" spans="2:11" ht="28.5" customHeight="1">
      <c r="B53" s="299" t="s">
        <v>20</v>
      </c>
      <c r="C53" s="299"/>
      <c r="D53" s="299"/>
      <c r="E53" s="299"/>
      <c r="F53" s="299"/>
      <c r="H53" s="300" t="s">
        <v>23</v>
      </c>
      <c r="I53" s="300"/>
      <c r="J53" s="300"/>
      <c r="K53" s="300"/>
    </row>
    <row r="54" spans="2:11" s="170" customFormat="1" ht="29.25" customHeight="1" thickBot="1">
      <c r="B54" s="166" t="s">
        <v>10</v>
      </c>
      <c r="C54" s="167"/>
      <c r="D54" s="168"/>
      <c r="E54" s="169"/>
      <c r="G54" s="171"/>
      <c r="H54" s="166" t="s">
        <v>113</v>
      </c>
      <c r="I54" s="172"/>
      <c r="J54" s="172"/>
    </row>
    <row r="55" spans="2:11" s="181" customFormat="1" ht="23.25" customHeight="1">
      <c r="B55" s="215" t="s">
        <v>14</v>
      </c>
      <c r="C55" s="240" t="s">
        <v>9</v>
      </c>
      <c r="D55" s="179" t="s">
        <v>58</v>
      </c>
      <c r="E55" s="252" t="s">
        <v>84</v>
      </c>
      <c r="F55" s="179" t="s">
        <v>118</v>
      </c>
      <c r="G55" s="177"/>
      <c r="H55" s="178" t="s">
        <v>14</v>
      </c>
      <c r="I55" s="179" t="s">
        <v>58</v>
      </c>
      <c r="J55" s="179" t="s">
        <v>84</v>
      </c>
      <c r="K55" s="217" t="s">
        <v>118</v>
      </c>
    </row>
    <row r="56" spans="2:11" ht="18" customHeight="1">
      <c r="B56" s="282" t="s">
        <v>8</v>
      </c>
      <c r="C56" s="278" t="s">
        <v>164</v>
      </c>
      <c r="D56" s="279">
        <v>700000</v>
      </c>
      <c r="E56" s="273" t="s">
        <v>165</v>
      </c>
      <c r="F56" s="195" t="s">
        <v>127</v>
      </c>
      <c r="G56" s="163"/>
      <c r="H56" s="274" t="s">
        <v>27</v>
      </c>
      <c r="I56" s="275">
        <v>1450000</v>
      </c>
      <c r="J56" s="280" t="s">
        <v>163</v>
      </c>
      <c r="K56" s="195" t="s">
        <v>154</v>
      </c>
    </row>
    <row r="57" spans="2:11" ht="18" customHeight="1">
      <c r="B57" s="277" t="s">
        <v>174</v>
      </c>
      <c r="C57" s="278" t="s">
        <v>184</v>
      </c>
      <c r="D57" s="279">
        <v>30000</v>
      </c>
      <c r="E57" s="280" t="s">
        <v>169</v>
      </c>
      <c r="F57" s="195"/>
      <c r="G57" s="163"/>
      <c r="H57" s="281" t="s">
        <v>144</v>
      </c>
      <c r="I57" s="275">
        <v>120000</v>
      </c>
      <c r="J57" s="280" t="s">
        <v>163</v>
      </c>
      <c r="K57" s="195"/>
    </row>
    <row r="58" spans="2:11" ht="18" customHeight="1">
      <c r="B58" s="277" t="s">
        <v>174</v>
      </c>
      <c r="C58" s="278" t="s">
        <v>173</v>
      </c>
      <c r="D58" s="279">
        <v>100000</v>
      </c>
      <c r="E58" s="280" t="s">
        <v>169</v>
      </c>
      <c r="F58" s="195"/>
      <c r="G58" s="163"/>
      <c r="H58" s="281" t="s">
        <v>29</v>
      </c>
      <c r="I58" s="275">
        <v>48000</v>
      </c>
      <c r="J58" s="280" t="s">
        <v>163</v>
      </c>
      <c r="K58" s="195"/>
    </row>
    <row r="59" spans="2:11" ht="18" customHeight="1">
      <c r="B59" s="191"/>
      <c r="C59" s="241"/>
      <c r="D59" s="284"/>
      <c r="E59" s="243"/>
      <c r="F59" s="190"/>
      <c r="G59" s="163"/>
      <c r="H59" s="281" t="s">
        <v>145</v>
      </c>
      <c r="I59" s="275">
        <v>50000</v>
      </c>
      <c r="J59" s="280"/>
      <c r="K59" s="195"/>
    </row>
    <row r="60" spans="2:11" ht="18" customHeight="1">
      <c r="B60" s="191"/>
      <c r="C60" s="219"/>
      <c r="D60" s="254"/>
      <c r="E60" s="243"/>
      <c r="F60" s="190"/>
      <c r="G60" s="163"/>
      <c r="H60" s="285" t="s">
        <v>28</v>
      </c>
      <c r="I60" s="286">
        <v>55000</v>
      </c>
      <c r="J60" s="245"/>
      <c r="K60" s="195"/>
    </row>
    <row r="61" spans="2:11" ht="18" customHeight="1">
      <c r="B61" s="191"/>
      <c r="C61" s="241"/>
      <c r="D61" s="287"/>
      <c r="E61" s="243"/>
      <c r="F61" s="190"/>
      <c r="G61" s="163"/>
      <c r="H61" s="288"/>
      <c r="I61" s="188"/>
      <c r="J61" s="245"/>
      <c r="K61" s="195"/>
    </row>
    <row r="62" spans="2:11" ht="18" customHeight="1">
      <c r="B62" s="191"/>
      <c r="C62" s="219"/>
      <c r="D62" s="242"/>
      <c r="E62" s="243"/>
      <c r="F62" s="190"/>
      <c r="G62" s="163"/>
      <c r="H62" s="187"/>
      <c r="I62" s="188"/>
      <c r="J62" s="245"/>
      <c r="K62" s="195"/>
    </row>
    <row r="63" spans="2:11" ht="18" customHeight="1">
      <c r="B63" s="191"/>
      <c r="C63" s="241"/>
      <c r="D63" s="242"/>
      <c r="E63" s="243"/>
      <c r="F63" s="190"/>
      <c r="G63" s="163"/>
      <c r="H63" s="187"/>
      <c r="I63" s="188"/>
      <c r="J63" s="245"/>
      <c r="K63" s="195"/>
    </row>
    <row r="64" spans="2:11" ht="18" customHeight="1">
      <c r="B64" s="191"/>
      <c r="C64" s="241"/>
      <c r="D64" s="242"/>
      <c r="E64" s="243"/>
      <c r="F64" s="190"/>
      <c r="G64" s="163"/>
      <c r="H64" s="187"/>
      <c r="I64" s="188"/>
      <c r="J64" s="245"/>
      <c r="K64" s="195"/>
    </row>
    <row r="65" spans="2:11" ht="18" customHeight="1">
      <c r="B65" s="191"/>
      <c r="C65" s="241"/>
      <c r="D65" s="242"/>
      <c r="E65" s="243"/>
      <c r="F65" s="190"/>
      <c r="G65" s="163"/>
      <c r="H65" s="187"/>
      <c r="I65" s="188"/>
      <c r="J65" s="245"/>
      <c r="K65" s="195"/>
    </row>
    <row r="66" spans="2:11" ht="18" customHeight="1">
      <c r="B66" s="191"/>
      <c r="C66" s="241"/>
      <c r="D66" s="242"/>
      <c r="E66" s="243"/>
      <c r="F66" s="190"/>
      <c r="G66" s="163"/>
      <c r="H66" s="187"/>
      <c r="I66" s="188"/>
      <c r="J66" s="245"/>
      <c r="K66" s="195"/>
    </row>
    <row r="67" spans="2:11" ht="18" customHeight="1" thickBot="1">
      <c r="B67" s="196"/>
      <c r="C67" s="247"/>
      <c r="D67" s="248"/>
      <c r="E67" s="249"/>
      <c r="F67" s="204"/>
      <c r="G67" s="163"/>
      <c r="H67" s="201"/>
      <c r="I67" s="202"/>
      <c r="J67" s="251"/>
      <c r="K67" s="200"/>
    </row>
    <row r="68" spans="2:11" s="210" customFormat="1" ht="25.5" customHeight="1" thickBot="1">
      <c r="B68" s="205"/>
      <c r="C68" s="232" t="s">
        <v>56</v>
      </c>
      <c r="D68" s="259">
        <f>SUM(D56:D67)</f>
        <v>830000</v>
      </c>
      <c r="E68" s="207"/>
      <c r="F68" s="208"/>
      <c r="G68" s="209"/>
      <c r="H68" s="232" t="s">
        <v>56</v>
      </c>
      <c r="I68" s="260">
        <f>SUM(I56:I67)</f>
        <v>1723000</v>
      </c>
      <c r="K68" s="208"/>
    </row>
    <row r="69" spans="2:11" s="154" customFormat="1" ht="5.25" customHeight="1">
      <c r="B69" s="157"/>
      <c r="C69" s="164"/>
      <c r="D69" s="155"/>
      <c r="E69" s="165"/>
      <c r="G69" s="156"/>
      <c r="H69" s="157"/>
      <c r="I69" s="158"/>
      <c r="J69" s="158"/>
    </row>
    <row r="70" spans="2:11" s="214" customFormat="1" ht="29.25" customHeight="1" thickBot="1">
      <c r="B70" s="166" t="s">
        <v>11</v>
      </c>
      <c r="C70" s="211"/>
      <c r="D70" s="168"/>
      <c r="E70" s="169"/>
      <c r="F70" s="170"/>
      <c r="G70" s="212"/>
      <c r="H70" s="166" t="s">
        <v>114</v>
      </c>
      <c r="I70" s="168"/>
      <c r="J70" s="213"/>
      <c r="K70" s="170"/>
    </row>
    <row r="71" spans="2:11" s="154" customFormat="1" ht="23.25" customHeight="1">
      <c r="B71" s="215" t="s">
        <v>14</v>
      </c>
      <c r="C71" s="240" t="s">
        <v>9</v>
      </c>
      <c r="D71" s="179" t="s">
        <v>58</v>
      </c>
      <c r="E71" s="313" t="s">
        <v>118</v>
      </c>
      <c r="F71" s="314"/>
      <c r="G71" s="156"/>
      <c r="H71" s="178" t="s">
        <v>14</v>
      </c>
      <c r="I71" s="179" t="s">
        <v>58</v>
      </c>
      <c r="J71" s="315" t="s">
        <v>118</v>
      </c>
      <c r="K71" s="302"/>
    </row>
    <row r="72" spans="2:11" ht="18" customHeight="1">
      <c r="B72" s="282" t="s">
        <v>12</v>
      </c>
      <c r="C72" s="278" t="s">
        <v>110</v>
      </c>
      <c r="D72" s="279">
        <v>30000</v>
      </c>
      <c r="E72" s="303"/>
      <c r="F72" s="304"/>
      <c r="G72" s="163"/>
      <c r="H72" s="274" t="s">
        <v>142</v>
      </c>
      <c r="I72" s="275">
        <v>55000</v>
      </c>
      <c r="J72" s="305" t="s">
        <v>152</v>
      </c>
      <c r="K72" s="306"/>
    </row>
    <row r="73" spans="2:11" ht="18" customHeight="1">
      <c r="B73" s="282" t="s">
        <v>12</v>
      </c>
      <c r="C73" s="278" t="s">
        <v>179</v>
      </c>
      <c r="D73" s="279">
        <v>30000</v>
      </c>
      <c r="E73" s="303"/>
      <c r="F73" s="304"/>
      <c r="G73" s="163"/>
      <c r="H73" s="281" t="s">
        <v>111</v>
      </c>
      <c r="I73" s="275">
        <v>25000</v>
      </c>
      <c r="J73" s="316"/>
      <c r="K73" s="308"/>
    </row>
    <row r="74" spans="2:11" ht="18" customHeight="1">
      <c r="B74" s="282"/>
      <c r="C74" s="278"/>
      <c r="D74" s="279"/>
      <c r="E74" s="303"/>
      <c r="F74" s="304"/>
      <c r="G74" s="163"/>
      <c r="H74" s="281" t="s">
        <v>5</v>
      </c>
      <c r="I74" s="275">
        <v>5000</v>
      </c>
      <c r="J74" s="316"/>
      <c r="K74" s="308"/>
    </row>
    <row r="75" spans="2:11" ht="18" customHeight="1">
      <c r="B75" s="282" t="s">
        <v>15</v>
      </c>
      <c r="C75" s="278" t="s">
        <v>180</v>
      </c>
      <c r="D75" s="279">
        <v>75800</v>
      </c>
      <c r="E75" s="305" t="s">
        <v>155</v>
      </c>
      <c r="F75" s="306"/>
      <c r="G75" s="163"/>
      <c r="H75" s="281" t="s">
        <v>0</v>
      </c>
      <c r="I75" s="275">
        <v>10000</v>
      </c>
      <c r="J75" s="316"/>
      <c r="K75" s="308"/>
    </row>
    <row r="76" spans="2:11" ht="18" customHeight="1">
      <c r="B76" s="282" t="s">
        <v>174</v>
      </c>
      <c r="C76" s="278" t="s">
        <v>181</v>
      </c>
      <c r="D76" s="279">
        <v>20000</v>
      </c>
      <c r="E76" s="305"/>
      <c r="F76" s="306"/>
      <c r="G76" s="163"/>
      <c r="H76" s="281" t="s">
        <v>1</v>
      </c>
      <c r="I76" s="275">
        <v>5000</v>
      </c>
      <c r="J76" s="316"/>
      <c r="K76" s="308"/>
    </row>
    <row r="77" spans="2:11" ht="18" customHeight="1">
      <c r="B77" s="282"/>
      <c r="C77" s="289"/>
      <c r="D77" s="290"/>
      <c r="E77" s="317"/>
      <c r="F77" s="304"/>
      <c r="G77" s="163"/>
      <c r="H77" s="281" t="s">
        <v>2</v>
      </c>
      <c r="I77" s="275">
        <v>10000</v>
      </c>
      <c r="J77" s="316"/>
      <c r="K77" s="308"/>
    </row>
    <row r="78" spans="2:11" ht="18" customHeight="1">
      <c r="B78" s="282" t="s">
        <v>182</v>
      </c>
      <c r="C78" s="278" t="s">
        <v>183</v>
      </c>
      <c r="D78" s="290">
        <v>20000</v>
      </c>
      <c r="E78" s="317"/>
      <c r="F78" s="304"/>
      <c r="G78" s="163"/>
      <c r="H78" s="281" t="s">
        <v>116</v>
      </c>
      <c r="I78" s="275">
        <v>10000</v>
      </c>
      <c r="J78" s="316"/>
      <c r="K78" s="308"/>
    </row>
    <row r="79" spans="2:11" ht="18" customHeight="1">
      <c r="B79" s="218"/>
      <c r="C79" s="253"/>
      <c r="D79" s="291"/>
      <c r="E79" s="317"/>
      <c r="F79" s="304"/>
      <c r="G79" s="163"/>
      <c r="H79" s="281" t="s">
        <v>31</v>
      </c>
      <c r="I79" s="275">
        <v>1000</v>
      </c>
      <c r="J79" s="316"/>
      <c r="K79" s="308"/>
    </row>
    <row r="80" spans="2:11" ht="18" customHeight="1">
      <c r="B80" s="218"/>
      <c r="C80" s="253"/>
      <c r="D80" s="254"/>
      <c r="E80" s="317"/>
      <c r="F80" s="304"/>
      <c r="G80" s="163"/>
      <c r="H80" s="281" t="s">
        <v>124</v>
      </c>
      <c r="I80" s="275">
        <v>3000</v>
      </c>
      <c r="J80" s="316"/>
      <c r="K80" s="308"/>
    </row>
    <row r="81" spans="2:11" ht="18" customHeight="1">
      <c r="B81" s="218"/>
      <c r="C81" s="253"/>
      <c r="D81" s="254"/>
      <c r="E81" s="255"/>
      <c r="F81" s="223"/>
      <c r="G81" s="163"/>
      <c r="H81" s="187"/>
      <c r="I81" s="188"/>
      <c r="J81" s="256"/>
      <c r="K81" s="225"/>
    </row>
    <row r="82" spans="2:11" ht="18" customHeight="1">
      <c r="B82" s="218"/>
      <c r="C82" s="253"/>
      <c r="D82" s="254"/>
      <c r="E82" s="255"/>
      <c r="F82" s="223"/>
      <c r="G82" s="163"/>
      <c r="H82" s="187"/>
      <c r="I82" s="188"/>
      <c r="J82" s="256"/>
      <c r="K82" s="225"/>
    </row>
    <row r="83" spans="2:11" ht="39" customHeight="1" thickBot="1">
      <c r="B83" s="226"/>
      <c r="C83" s="227"/>
      <c r="D83" s="228"/>
      <c r="E83" s="309"/>
      <c r="F83" s="310"/>
      <c r="G83" s="163"/>
      <c r="H83" s="229" t="s">
        <v>123</v>
      </c>
      <c r="I83" s="230">
        <v>5000</v>
      </c>
      <c r="J83" s="311"/>
      <c r="K83" s="312"/>
    </row>
    <row r="84" spans="2:11" s="235" customFormat="1" ht="23.25" customHeight="1" thickBot="1">
      <c r="B84" s="231"/>
      <c r="C84" s="232" t="s">
        <v>56</v>
      </c>
      <c r="D84" s="261">
        <f>SUM(D72:D83)</f>
        <v>175800</v>
      </c>
      <c r="E84" s="233"/>
      <c r="F84" s="234"/>
      <c r="H84" s="236" t="s">
        <v>56</v>
      </c>
      <c r="I84" s="262">
        <f>SUM(I72:I83)</f>
        <v>129000</v>
      </c>
      <c r="J84" s="233"/>
      <c r="K84" s="234"/>
    </row>
    <row r="85" spans="2:11" s="154" customFormat="1" ht="5.25" customHeight="1" thickBot="1">
      <c r="B85" s="157"/>
      <c r="C85" s="164"/>
      <c r="D85" s="155"/>
      <c r="E85" s="165"/>
      <c r="G85" s="156"/>
      <c r="H85" s="157"/>
      <c r="I85" s="158"/>
      <c r="J85" s="158"/>
    </row>
    <row r="86" spans="2:11" s="235" customFormat="1" ht="25.5" customHeight="1" thickBot="1">
      <c r="B86" s="237"/>
      <c r="C86" s="238" t="s">
        <v>135</v>
      </c>
      <c r="D86" s="259">
        <f>D68+D84*12</f>
        <v>2939600</v>
      </c>
      <c r="E86" s="239"/>
      <c r="F86" s="234"/>
      <c r="H86" s="238" t="s">
        <v>136</v>
      </c>
      <c r="I86" s="259">
        <f>I68+I84*12</f>
        <v>3271000</v>
      </c>
      <c r="J86" s="239"/>
      <c r="K86" s="234"/>
    </row>
    <row r="87" spans="2:11" ht="18" customHeight="1">
      <c r="H87" s="148"/>
    </row>
    <row r="88" spans="2:11" ht="28.5" customHeight="1">
      <c r="B88" s="299" t="s">
        <v>21</v>
      </c>
      <c r="C88" s="299"/>
      <c r="D88" s="299"/>
      <c r="E88" s="299"/>
      <c r="F88" s="299"/>
      <c r="H88" s="300" t="s">
        <v>24</v>
      </c>
      <c r="I88" s="300"/>
      <c r="J88" s="300"/>
      <c r="K88" s="300"/>
    </row>
    <row r="89" spans="2:11" s="170" customFormat="1" ht="29.25" customHeight="1" thickBot="1">
      <c r="B89" s="166" t="s">
        <v>10</v>
      </c>
      <c r="C89" s="167"/>
      <c r="D89" s="168"/>
      <c r="E89" s="169"/>
      <c r="G89" s="171"/>
      <c r="H89" s="166" t="s">
        <v>113</v>
      </c>
      <c r="I89" s="172"/>
      <c r="J89" s="172"/>
    </row>
    <row r="90" spans="2:11" s="181" customFormat="1" ht="23.25" customHeight="1">
      <c r="B90" s="215" t="s">
        <v>14</v>
      </c>
      <c r="C90" s="240" t="s">
        <v>9</v>
      </c>
      <c r="D90" s="179" t="s">
        <v>58</v>
      </c>
      <c r="E90" s="252" t="s">
        <v>84</v>
      </c>
      <c r="F90" s="179" t="s">
        <v>118</v>
      </c>
      <c r="G90" s="177"/>
      <c r="H90" s="178" t="s">
        <v>14</v>
      </c>
      <c r="I90" s="179" t="s">
        <v>58</v>
      </c>
      <c r="J90" s="179" t="s">
        <v>84</v>
      </c>
      <c r="K90" s="217" t="s">
        <v>118</v>
      </c>
    </row>
    <row r="91" spans="2:11" ht="18" customHeight="1">
      <c r="B91" s="282" t="s">
        <v>8</v>
      </c>
      <c r="C91" s="278" t="s">
        <v>164</v>
      </c>
      <c r="D91" s="279">
        <v>700000</v>
      </c>
      <c r="E91" s="273" t="s">
        <v>165</v>
      </c>
      <c r="F91" s="195" t="s">
        <v>127</v>
      </c>
      <c r="G91" s="163"/>
      <c r="H91" s="274" t="s">
        <v>27</v>
      </c>
      <c r="I91" s="275">
        <v>1270000</v>
      </c>
      <c r="J91" s="245"/>
      <c r="K91" s="190" t="s">
        <v>154</v>
      </c>
    </row>
    <row r="92" spans="2:11" ht="18" customHeight="1">
      <c r="B92" s="282" t="s">
        <v>174</v>
      </c>
      <c r="C92" s="278" t="s">
        <v>184</v>
      </c>
      <c r="D92" s="279">
        <v>30000</v>
      </c>
      <c r="E92" s="280" t="s">
        <v>169</v>
      </c>
      <c r="F92" s="195"/>
      <c r="G92" s="163"/>
      <c r="H92" s="281" t="s">
        <v>144</v>
      </c>
      <c r="I92" s="275">
        <v>80000</v>
      </c>
      <c r="J92" s="245"/>
      <c r="K92" s="195"/>
    </row>
    <row r="93" spans="2:11" ht="18" customHeight="1">
      <c r="B93" s="282" t="s">
        <v>174</v>
      </c>
      <c r="C93" s="278" t="s">
        <v>173</v>
      </c>
      <c r="D93" s="279">
        <v>100000</v>
      </c>
      <c r="E93" s="280" t="s">
        <v>169</v>
      </c>
      <c r="F93" s="195"/>
      <c r="G93" s="163"/>
      <c r="H93" s="281" t="s">
        <v>29</v>
      </c>
      <c r="I93" s="275">
        <v>48000</v>
      </c>
      <c r="J93" s="245"/>
      <c r="K93" s="195"/>
    </row>
    <row r="94" spans="2:11" ht="18" customHeight="1">
      <c r="B94" s="282"/>
      <c r="C94" s="289"/>
      <c r="D94" s="292"/>
      <c r="E94" s="276"/>
      <c r="F94" s="190"/>
      <c r="G94" s="163"/>
      <c r="H94" s="281" t="s">
        <v>145</v>
      </c>
      <c r="I94" s="275">
        <v>50000</v>
      </c>
      <c r="J94" s="245"/>
      <c r="K94" s="195"/>
    </row>
    <row r="95" spans="2:11" ht="18" customHeight="1">
      <c r="B95" s="282" t="s">
        <v>121</v>
      </c>
      <c r="C95" s="278" t="s">
        <v>183</v>
      </c>
      <c r="D95" s="290">
        <v>20000</v>
      </c>
      <c r="E95" s="276" t="s">
        <v>169</v>
      </c>
      <c r="F95" s="190"/>
      <c r="G95" s="163"/>
      <c r="H95" s="285" t="s">
        <v>119</v>
      </c>
      <c r="I95" s="286">
        <v>50000</v>
      </c>
      <c r="J95" s="245"/>
      <c r="K95" s="195" t="s">
        <v>153</v>
      </c>
    </row>
    <row r="96" spans="2:11" ht="18" customHeight="1">
      <c r="B96" s="191"/>
      <c r="C96" s="241"/>
      <c r="D96" s="242"/>
      <c r="E96" s="243"/>
      <c r="F96" s="190"/>
      <c r="G96" s="163"/>
      <c r="H96" s="288"/>
      <c r="I96" s="188"/>
      <c r="J96" s="245"/>
      <c r="K96" s="195"/>
    </row>
    <row r="97" spans="2:11" ht="18" customHeight="1">
      <c r="B97" s="191"/>
      <c r="C97" s="241"/>
      <c r="D97" s="242"/>
      <c r="E97" s="243"/>
      <c r="F97" s="190"/>
      <c r="G97" s="163"/>
      <c r="H97" s="187"/>
      <c r="I97" s="188"/>
      <c r="J97" s="245"/>
      <c r="K97" s="195"/>
    </row>
    <row r="98" spans="2:11" ht="18" customHeight="1">
      <c r="B98" s="191"/>
      <c r="C98" s="241"/>
      <c r="D98" s="242"/>
      <c r="E98" s="243"/>
      <c r="F98" s="190"/>
      <c r="G98" s="163"/>
      <c r="H98" s="187"/>
      <c r="I98" s="188"/>
      <c r="J98" s="245"/>
      <c r="K98" s="195"/>
    </row>
    <row r="99" spans="2:11" ht="18" customHeight="1">
      <c r="B99" s="191"/>
      <c r="C99" s="241"/>
      <c r="D99" s="242"/>
      <c r="E99" s="243"/>
      <c r="F99" s="190"/>
      <c r="G99" s="163"/>
      <c r="H99" s="187"/>
      <c r="I99" s="188"/>
      <c r="J99" s="245"/>
      <c r="K99" s="195"/>
    </row>
    <row r="100" spans="2:11" ht="18" customHeight="1">
      <c r="B100" s="191"/>
      <c r="C100" s="241"/>
      <c r="D100" s="242"/>
      <c r="E100" s="243"/>
      <c r="F100" s="190"/>
      <c r="G100" s="163"/>
      <c r="H100" s="187"/>
      <c r="I100" s="188"/>
      <c r="J100" s="245"/>
      <c r="K100" s="195"/>
    </row>
    <row r="101" spans="2:11" ht="18" customHeight="1">
      <c r="B101" s="191"/>
      <c r="C101" s="241"/>
      <c r="D101" s="242"/>
      <c r="E101" s="243"/>
      <c r="F101" s="190"/>
      <c r="G101" s="163"/>
      <c r="H101" s="187"/>
      <c r="I101" s="188"/>
      <c r="J101" s="245"/>
      <c r="K101" s="195"/>
    </row>
    <row r="102" spans="2:11" ht="18" customHeight="1" thickBot="1">
      <c r="B102" s="196"/>
      <c r="C102" s="247"/>
      <c r="D102" s="248"/>
      <c r="E102" s="249"/>
      <c r="F102" s="204"/>
      <c r="G102" s="163"/>
      <c r="H102" s="201"/>
      <c r="I102" s="202"/>
      <c r="J102" s="251"/>
      <c r="K102" s="200"/>
    </row>
    <row r="103" spans="2:11" s="210" customFormat="1" ht="25.5" customHeight="1" thickBot="1">
      <c r="B103" s="205"/>
      <c r="C103" s="232" t="s">
        <v>56</v>
      </c>
      <c r="D103" s="259">
        <f>SUM(D91:D102)</f>
        <v>850000</v>
      </c>
      <c r="E103" s="207"/>
      <c r="F103" s="208"/>
      <c r="G103" s="209"/>
      <c r="H103" s="232" t="s">
        <v>56</v>
      </c>
      <c r="I103" s="260">
        <f>SUM(I91:I102)</f>
        <v>1498000</v>
      </c>
      <c r="K103" s="208"/>
    </row>
    <row r="104" spans="2:11" s="154" customFormat="1" ht="5.25" customHeight="1">
      <c r="B104" s="157"/>
      <c r="C104" s="164"/>
      <c r="D104" s="155"/>
      <c r="E104" s="165"/>
      <c r="G104" s="156"/>
      <c r="H104" s="157"/>
      <c r="I104" s="158"/>
      <c r="J104" s="158"/>
    </row>
    <row r="105" spans="2:11" s="214" customFormat="1" ht="29.25" customHeight="1" thickBot="1">
      <c r="B105" s="166" t="s">
        <v>11</v>
      </c>
      <c r="C105" s="211"/>
      <c r="D105" s="168"/>
      <c r="E105" s="169"/>
      <c r="F105" s="170"/>
      <c r="G105" s="212"/>
      <c r="H105" s="166" t="s">
        <v>114</v>
      </c>
      <c r="I105" s="168"/>
      <c r="J105" s="213"/>
      <c r="K105" s="170"/>
    </row>
    <row r="106" spans="2:11" s="154" customFormat="1" ht="23.25" customHeight="1">
      <c r="B106" s="215" t="s">
        <v>14</v>
      </c>
      <c r="C106" s="240" t="s">
        <v>9</v>
      </c>
      <c r="D106" s="179" t="s">
        <v>58</v>
      </c>
      <c r="E106" s="313" t="s">
        <v>118</v>
      </c>
      <c r="F106" s="314"/>
      <c r="G106" s="156"/>
      <c r="H106" s="178" t="s">
        <v>14</v>
      </c>
      <c r="I106" s="179" t="s">
        <v>58</v>
      </c>
      <c r="J106" s="315" t="s">
        <v>118</v>
      </c>
      <c r="K106" s="302"/>
    </row>
    <row r="107" spans="2:11" ht="18" customHeight="1">
      <c r="B107" s="282" t="s">
        <v>12</v>
      </c>
      <c r="C107" s="278" t="s">
        <v>110</v>
      </c>
      <c r="D107" s="279">
        <v>30000</v>
      </c>
      <c r="E107" s="303"/>
      <c r="F107" s="304"/>
      <c r="G107" s="163"/>
      <c r="H107" s="274" t="s">
        <v>142</v>
      </c>
      <c r="I107" s="275">
        <v>55000</v>
      </c>
      <c r="J107" s="305" t="s">
        <v>152</v>
      </c>
      <c r="K107" s="306"/>
    </row>
    <row r="108" spans="2:11" ht="18" customHeight="1">
      <c r="B108" s="282" t="s">
        <v>12</v>
      </c>
      <c r="C108" s="278" t="s">
        <v>179</v>
      </c>
      <c r="D108" s="279">
        <v>30000</v>
      </c>
      <c r="E108" s="303"/>
      <c r="F108" s="304"/>
      <c r="G108" s="163"/>
      <c r="H108" s="281" t="s">
        <v>111</v>
      </c>
      <c r="I108" s="275">
        <v>25000</v>
      </c>
      <c r="J108" s="316"/>
      <c r="K108" s="308"/>
    </row>
    <row r="109" spans="2:11" ht="18" customHeight="1">
      <c r="B109" s="282"/>
      <c r="C109" s="278"/>
      <c r="D109" s="279"/>
      <c r="E109" s="303"/>
      <c r="F109" s="304"/>
      <c r="G109" s="163"/>
      <c r="H109" s="281" t="s">
        <v>5</v>
      </c>
      <c r="I109" s="275">
        <v>5000</v>
      </c>
      <c r="J109" s="316"/>
      <c r="K109" s="308"/>
    </row>
    <row r="110" spans="2:11" ht="18" customHeight="1">
      <c r="B110" s="282" t="s">
        <v>15</v>
      </c>
      <c r="C110" s="278" t="s">
        <v>180</v>
      </c>
      <c r="D110" s="279">
        <v>75800</v>
      </c>
      <c r="E110" s="305" t="s">
        <v>155</v>
      </c>
      <c r="F110" s="306"/>
      <c r="G110" s="163"/>
      <c r="H110" s="281" t="s">
        <v>0</v>
      </c>
      <c r="I110" s="275">
        <v>10000</v>
      </c>
      <c r="J110" s="316"/>
      <c r="K110" s="308"/>
    </row>
    <row r="111" spans="2:11" ht="18" customHeight="1">
      <c r="B111" s="282" t="s">
        <v>174</v>
      </c>
      <c r="C111" s="278" t="s">
        <v>181</v>
      </c>
      <c r="D111" s="279">
        <v>20000</v>
      </c>
      <c r="E111" s="303"/>
      <c r="F111" s="304"/>
      <c r="G111" s="163"/>
      <c r="H111" s="281" t="s">
        <v>1</v>
      </c>
      <c r="I111" s="275">
        <v>5000</v>
      </c>
      <c r="J111" s="316"/>
      <c r="K111" s="308"/>
    </row>
    <row r="112" spans="2:11" ht="18" customHeight="1">
      <c r="B112" s="282"/>
      <c r="C112" s="289"/>
      <c r="D112" s="290"/>
      <c r="E112" s="317"/>
      <c r="F112" s="304"/>
      <c r="G112" s="163"/>
      <c r="H112" s="281" t="s">
        <v>2</v>
      </c>
      <c r="I112" s="275">
        <v>10000</v>
      </c>
      <c r="J112" s="316"/>
      <c r="K112" s="308"/>
    </row>
    <row r="113" spans="2:11" ht="18" customHeight="1">
      <c r="B113" s="282" t="s">
        <v>182</v>
      </c>
      <c r="C113" s="278" t="s">
        <v>183</v>
      </c>
      <c r="D113" s="290">
        <v>20000</v>
      </c>
      <c r="E113" s="317"/>
      <c r="F113" s="304"/>
      <c r="G113" s="163"/>
      <c r="H113" s="281" t="s">
        <v>116</v>
      </c>
      <c r="I113" s="275">
        <v>10000</v>
      </c>
      <c r="J113" s="316"/>
      <c r="K113" s="308"/>
    </row>
    <row r="114" spans="2:11" ht="18" customHeight="1">
      <c r="B114" s="218"/>
      <c r="C114" s="253"/>
      <c r="D114" s="291"/>
      <c r="E114" s="317"/>
      <c r="F114" s="304"/>
      <c r="G114" s="163"/>
      <c r="H114" s="281" t="s">
        <v>31</v>
      </c>
      <c r="I114" s="275">
        <v>1000</v>
      </c>
      <c r="J114" s="316"/>
      <c r="K114" s="308"/>
    </row>
    <row r="115" spans="2:11" ht="18" customHeight="1">
      <c r="B115" s="218"/>
      <c r="C115" s="253"/>
      <c r="D115" s="254"/>
      <c r="E115" s="317"/>
      <c r="F115" s="304"/>
      <c r="G115" s="163"/>
      <c r="H115" s="281" t="s">
        <v>124</v>
      </c>
      <c r="I115" s="275">
        <v>3000</v>
      </c>
      <c r="J115" s="316"/>
      <c r="K115" s="308"/>
    </row>
    <row r="116" spans="2:11" ht="18" customHeight="1">
      <c r="B116" s="218"/>
      <c r="C116" s="253"/>
      <c r="D116" s="254"/>
      <c r="E116" s="255"/>
      <c r="F116" s="223"/>
      <c r="G116" s="163"/>
      <c r="H116" s="187"/>
      <c r="I116" s="188"/>
      <c r="J116" s="256"/>
      <c r="K116" s="225"/>
    </row>
    <row r="117" spans="2:11" ht="18" customHeight="1">
      <c r="B117" s="218"/>
      <c r="C117" s="253"/>
      <c r="D117" s="254"/>
      <c r="E117" s="255"/>
      <c r="F117" s="223"/>
      <c r="G117" s="163"/>
      <c r="H117" s="187"/>
      <c r="I117" s="188"/>
      <c r="J117" s="256"/>
      <c r="K117" s="225"/>
    </row>
    <row r="118" spans="2:11" ht="39" customHeight="1" thickBot="1">
      <c r="B118" s="226"/>
      <c r="C118" s="227"/>
      <c r="D118" s="228"/>
      <c r="E118" s="309"/>
      <c r="F118" s="310"/>
      <c r="G118" s="163"/>
      <c r="H118" s="229" t="s">
        <v>123</v>
      </c>
      <c r="I118" s="283">
        <v>5000</v>
      </c>
      <c r="J118" s="311"/>
      <c r="K118" s="312"/>
    </row>
    <row r="119" spans="2:11" s="235" customFormat="1" ht="25.5" customHeight="1" thickBot="1">
      <c r="B119" s="231"/>
      <c r="C119" s="232" t="s">
        <v>56</v>
      </c>
      <c r="D119" s="261">
        <f>SUM(D107:D118)</f>
        <v>175800</v>
      </c>
      <c r="E119" s="233"/>
      <c r="F119" s="234"/>
      <c r="H119" s="236" t="s">
        <v>56</v>
      </c>
      <c r="I119" s="262">
        <f>SUM(I107:I118)</f>
        <v>129000</v>
      </c>
      <c r="J119" s="233"/>
      <c r="K119" s="234"/>
    </row>
    <row r="120" spans="2:11" s="154" customFormat="1" ht="5.25" customHeight="1" thickBot="1">
      <c r="B120" s="157"/>
      <c r="C120" s="164"/>
      <c r="D120" s="155"/>
      <c r="E120" s="165"/>
      <c r="G120" s="156"/>
      <c r="H120" s="157"/>
      <c r="I120" s="158"/>
      <c r="J120" s="158"/>
    </row>
    <row r="121" spans="2:11" s="235" customFormat="1" ht="25.5" customHeight="1" thickBot="1">
      <c r="B121" s="237"/>
      <c r="C121" s="238" t="s">
        <v>135</v>
      </c>
      <c r="D121" s="259">
        <f>D103+D119*12</f>
        <v>2959600</v>
      </c>
      <c r="E121" s="239"/>
      <c r="F121" s="234"/>
      <c r="H121" s="238" t="s">
        <v>136</v>
      </c>
      <c r="I121" s="259">
        <f>I103+I119*12</f>
        <v>3046000</v>
      </c>
      <c r="J121" s="239"/>
      <c r="K121" s="234"/>
    </row>
    <row r="123" spans="2:11" ht="28.5" customHeight="1">
      <c r="B123" s="299" t="s">
        <v>22</v>
      </c>
      <c r="C123" s="299"/>
      <c r="D123" s="299"/>
      <c r="E123" s="299"/>
      <c r="F123" s="299"/>
      <c r="H123" s="300" t="s">
        <v>25</v>
      </c>
      <c r="I123" s="300"/>
      <c r="J123" s="300"/>
      <c r="K123" s="300"/>
    </row>
    <row r="124" spans="2:11" s="170" customFormat="1" ht="29.25" customHeight="1" thickBot="1">
      <c r="B124" s="166" t="s">
        <v>10</v>
      </c>
      <c r="C124" s="167"/>
      <c r="D124" s="168"/>
      <c r="E124" s="169"/>
      <c r="G124" s="171"/>
      <c r="H124" s="166" t="s">
        <v>113</v>
      </c>
      <c r="I124" s="172"/>
      <c r="J124" s="172"/>
    </row>
    <row r="125" spans="2:11" s="181" customFormat="1" ht="23.25" customHeight="1">
      <c r="B125" s="215" t="s">
        <v>14</v>
      </c>
      <c r="C125" s="240" t="s">
        <v>9</v>
      </c>
      <c r="D125" s="179" t="s">
        <v>58</v>
      </c>
      <c r="E125" s="252" t="s">
        <v>84</v>
      </c>
      <c r="F125" s="179" t="s">
        <v>118</v>
      </c>
      <c r="G125" s="177"/>
      <c r="H125" s="178" t="s">
        <v>14</v>
      </c>
      <c r="I125" s="179" t="s">
        <v>58</v>
      </c>
      <c r="J125" s="179" t="s">
        <v>84</v>
      </c>
      <c r="K125" s="217" t="s">
        <v>118</v>
      </c>
    </row>
    <row r="126" spans="2:11" ht="18" customHeight="1">
      <c r="B126" s="282" t="s">
        <v>8</v>
      </c>
      <c r="C126" s="278" t="s">
        <v>164</v>
      </c>
      <c r="D126" s="279">
        <v>700000</v>
      </c>
      <c r="E126" s="273" t="s">
        <v>165</v>
      </c>
      <c r="F126" s="195" t="s">
        <v>127</v>
      </c>
      <c r="G126" s="163"/>
      <c r="H126" s="274" t="s">
        <v>27</v>
      </c>
      <c r="I126" s="275">
        <v>1270000</v>
      </c>
      <c r="J126" s="245"/>
      <c r="K126" s="190" t="s">
        <v>154</v>
      </c>
    </row>
    <row r="127" spans="2:11" ht="18" customHeight="1">
      <c r="B127" s="282" t="s">
        <v>174</v>
      </c>
      <c r="C127" s="278" t="s">
        <v>184</v>
      </c>
      <c r="D127" s="279">
        <v>30000</v>
      </c>
      <c r="E127" s="280" t="s">
        <v>169</v>
      </c>
      <c r="F127" s="195"/>
      <c r="G127" s="163"/>
      <c r="H127" s="281" t="s">
        <v>144</v>
      </c>
      <c r="I127" s="275">
        <v>50000</v>
      </c>
      <c r="J127" s="245"/>
      <c r="K127" s="195"/>
    </row>
    <row r="128" spans="2:11" ht="18" customHeight="1">
      <c r="B128" s="282" t="s">
        <v>174</v>
      </c>
      <c r="C128" s="278" t="s">
        <v>173</v>
      </c>
      <c r="D128" s="279">
        <v>100000</v>
      </c>
      <c r="E128" s="280" t="s">
        <v>169</v>
      </c>
      <c r="F128" s="195"/>
      <c r="G128" s="163"/>
      <c r="H128" s="281" t="s">
        <v>29</v>
      </c>
      <c r="I128" s="275">
        <v>48000</v>
      </c>
      <c r="J128" s="245"/>
      <c r="K128" s="195"/>
    </row>
    <row r="129" spans="2:11" ht="18" customHeight="1">
      <c r="B129" s="282"/>
      <c r="C129" s="289"/>
      <c r="D129" s="292"/>
      <c r="E129" s="276"/>
      <c r="F129" s="190"/>
      <c r="G129" s="163"/>
      <c r="H129" s="281" t="s">
        <v>145</v>
      </c>
      <c r="I129" s="275">
        <v>50000</v>
      </c>
      <c r="J129" s="245"/>
      <c r="K129" s="195"/>
    </row>
    <row r="130" spans="2:11" ht="18" customHeight="1">
      <c r="B130" s="282" t="s">
        <v>121</v>
      </c>
      <c r="C130" s="278" t="s">
        <v>183</v>
      </c>
      <c r="D130" s="290">
        <v>20000</v>
      </c>
      <c r="E130" s="276" t="s">
        <v>169</v>
      </c>
      <c r="F130" s="190"/>
      <c r="G130" s="163"/>
      <c r="H130" s="285" t="s">
        <v>119</v>
      </c>
      <c r="I130" s="286">
        <v>30000</v>
      </c>
      <c r="J130" s="245"/>
      <c r="K130" s="195" t="s">
        <v>153</v>
      </c>
    </row>
    <row r="131" spans="2:11" ht="18" customHeight="1">
      <c r="B131" s="191"/>
      <c r="C131" s="241"/>
      <c r="D131" s="242"/>
      <c r="E131" s="243"/>
      <c r="F131" s="190"/>
      <c r="G131" s="163"/>
      <c r="H131" s="285" t="s">
        <v>28</v>
      </c>
      <c r="I131" s="286">
        <v>55000</v>
      </c>
      <c r="J131" s="245"/>
      <c r="K131" s="195"/>
    </row>
    <row r="132" spans="2:11" ht="18" customHeight="1">
      <c r="B132" s="191"/>
      <c r="C132" s="241"/>
      <c r="D132" s="242"/>
      <c r="E132" s="243"/>
      <c r="F132" s="190"/>
      <c r="G132" s="163"/>
      <c r="H132" s="187"/>
      <c r="I132" s="188"/>
      <c r="J132" s="245"/>
      <c r="K132" s="195"/>
    </row>
    <row r="133" spans="2:11" ht="18" customHeight="1">
      <c r="B133" s="191"/>
      <c r="C133" s="241"/>
      <c r="D133" s="242"/>
      <c r="E133" s="243"/>
      <c r="F133" s="190"/>
      <c r="G133" s="163"/>
      <c r="H133" s="187"/>
      <c r="I133" s="188"/>
      <c r="J133" s="245"/>
      <c r="K133" s="195"/>
    </row>
    <row r="134" spans="2:11" ht="18" customHeight="1">
      <c r="B134" s="191"/>
      <c r="C134" s="241"/>
      <c r="D134" s="242"/>
      <c r="E134" s="243"/>
      <c r="F134" s="190"/>
      <c r="G134" s="163"/>
      <c r="H134" s="187"/>
      <c r="I134" s="188"/>
      <c r="J134" s="245"/>
      <c r="K134" s="195"/>
    </row>
    <row r="135" spans="2:11" ht="18" customHeight="1">
      <c r="B135" s="191"/>
      <c r="C135" s="241"/>
      <c r="D135" s="242"/>
      <c r="E135" s="243"/>
      <c r="F135" s="190"/>
      <c r="G135" s="163"/>
      <c r="H135" s="187"/>
      <c r="I135" s="188"/>
      <c r="J135" s="245"/>
      <c r="K135" s="195"/>
    </row>
    <row r="136" spans="2:11" ht="18" customHeight="1">
      <c r="B136" s="191"/>
      <c r="C136" s="241"/>
      <c r="D136" s="242"/>
      <c r="E136" s="243"/>
      <c r="F136" s="190"/>
      <c r="G136" s="163"/>
      <c r="H136" s="187"/>
      <c r="I136" s="188"/>
      <c r="J136" s="245"/>
      <c r="K136" s="195"/>
    </row>
    <row r="137" spans="2:11" ht="18" customHeight="1" thickBot="1">
      <c r="B137" s="196"/>
      <c r="C137" s="247"/>
      <c r="D137" s="248"/>
      <c r="E137" s="249"/>
      <c r="F137" s="204"/>
      <c r="G137" s="163"/>
      <c r="H137" s="201"/>
      <c r="I137" s="202"/>
      <c r="J137" s="251"/>
      <c r="K137" s="200"/>
    </row>
    <row r="138" spans="2:11" s="210" customFormat="1" ht="25.5" customHeight="1" thickBot="1">
      <c r="B138" s="205"/>
      <c r="C138" s="232" t="s">
        <v>56</v>
      </c>
      <c r="D138" s="259">
        <f>SUM(D126:D137)</f>
        <v>850000</v>
      </c>
      <c r="E138" s="207"/>
      <c r="F138" s="208"/>
      <c r="G138" s="209"/>
      <c r="H138" s="232" t="s">
        <v>56</v>
      </c>
      <c r="I138" s="260">
        <f>SUM(I126:I137)</f>
        <v>1503000</v>
      </c>
      <c r="K138" s="208"/>
    </row>
    <row r="139" spans="2:11" s="154" customFormat="1" ht="5.25" customHeight="1">
      <c r="B139" s="157"/>
      <c r="C139" s="164"/>
      <c r="D139" s="155"/>
      <c r="E139" s="165"/>
      <c r="G139" s="156"/>
      <c r="H139" s="157"/>
      <c r="I139" s="158"/>
      <c r="J139" s="158"/>
    </row>
    <row r="140" spans="2:11" s="214" customFormat="1" ht="29.25" customHeight="1" thickBot="1">
      <c r="B140" s="166" t="s">
        <v>11</v>
      </c>
      <c r="C140" s="211"/>
      <c r="D140" s="168"/>
      <c r="E140" s="169"/>
      <c r="F140" s="170"/>
      <c r="G140" s="212"/>
      <c r="H140" s="166" t="s">
        <v>114</v>
      </c>
      <c r="I140" s="168"/>
      <c r="J140" s="213"/>
      <c r="K140" s="170"/>
    </row>
    <row r="141" spans="2:11" s="154" customFormat="1" ht="23.25" customHeight="1">
      <c r="B141" s="215" t="s">
        <v>14</v>
      </c>
      <c r="C141" s="240" t="s">
        <v>9</v>
      </c>
      <c r="D141" s="179" t="s">
        <v>58</v>
      </c>
      <c r="E141" s="313" t="s">
        <v>118</v>
      </c>
      <c r="F141" s="314"/>
      <c r="G141" s="156"/>
      <c r="H141" s="178" t="s">
        <v>14</v>
      </c>
      <c r="I141" s="179" t="s">
        <v>58</v>
      </c>
      <c r="J141" s="315" t="s">
        <v>118</v>
      </c>
      <c r="K141" s="302"/>
    </row>
    <row r="142" spans="2:11" ht="18" customHeight="1">
      <c r="B142" s="282" t="s">
        <v>12</v>
      </c>
      <c r="C142" s="278" t="s">
        <v>110</v>
      </c>
      <c r="D142" s="279">
        <v>30000</v>
      </c>
      <c r="E142" s="303"/>
      <c r="F142" s="304"/>
      <c r="G142" s="163"/>
      <c r="H142" s="274" t="s">
        <v>142</v>
      </c>
      <c r="I142" s="275">
        <v>55000</v>
      </c>
      <c r="J142" s="305" t="s">
        <v>152</v>
      </c>
      <c r="K142" s="306"/>
    </row>
    <row r="143" spans="2:11" ht="18" customHeight="1">
      <c r="B143" s="282" t="s">
        <v>12</v>
      </c>
      <c r="C143" s="278" t="s">
        <v>179</v>
      </c>
      <c r="D143" s="279">
        <v>10000</v>
      </c>
      <c r="E143" s="303"/>
      <c r="F143" s="304"/>
      <c r="G143" s="163"/>
      <c r="H143" s="281" t="s">
        <v>111</v>
      </c>
      <c r="I143" s="275">
        <v>25000</v>
      </c>
      <c r="J143" s="316"/>
      <c r="K143" s="308"/>
    </row>
    <row r="144" spans="2:11" ht="18" customHeight="1">
      <c r="B144" s="282"/>
      <c r="C144" s="278"/>
      <c r="D144" s="279"/>
      <c r="E144" s="303"/>
      <c r="F144" s="304"/>
      <c r="G144" s="163"/>
      <c r="H144" s="281" t="s">
        <v>5</v>
      </c>
      <c r="I144" s="275">
        <v>5000</v>
      </c>
      <c r="J144" s="316"/>
      <c r="K144" s="308"/>
    </row>
    <row r="145" spans="2:11" ht="18" customHeight="1">
      <c r="B145" s="282" t="s">
        <v>15</v>
      </c>
      <c r="C145" s="278" t="s">
        <v>180</v>
      </c>
      <c r="D145" s="279">
        <v>75800</v>
      </c>
      <c r="E145" s="305" t="s">
        <v>155</v>
      </c>
      <c r="F145" s="306"/>
      <c r="G145" s="163"/>
      <c r="H145" s="281" t="s">
        <v>0</v>
      </c>
      <c r="I145" s="275">
        <v>10000</v>
      </c>
      <c r="J145" s="316"/>
      <c r="K145" s="308"/>
    </row>
    <row r="146" spans="2:11" ht="18" customHeight="1">
      <c r="B146" s="282" t="s">
        <v>174</v>
      </c>
      <c r="C146" s="278" t="s">
        <v>181</v>
      </c>
      <c r="D146" s="279">
        <v>20000</v>
      </c>
      <c r="E146" s="303"/>
      <c r="F146" s="304"/>
      <c r="G146" s="163"/>
      <c r="H146" s="281" t="s">
        <v>1</v>
      </c>
      <c r="I146" s="275">
        <v>5000</v>
      </c>
      <c r="J146" s="316"/>
      <c r="K146" s="308"/>
    </row>
    <row r="147" spans="2:11" ht="18" customHeight="1">
      <c r="B147" s="282"/>
      <c r="C147" s="289"/>
      <c r="D147" s="290"/>
      <c r="E147" s="317"/>
      <c r="F147" s="304"/>
      <c r="G147" s="163"/>
      <c r="H147" s="281" t="s">
        <v>2</v>
      </c>
      <c r="I147" s="275">
        <v>10000</v>
      </c>
      <c r="J147" s="316"/>
      <c r="K147" s="308"/>
    </row>
    <row r="148" spans="2:11" ht="18" customHeight="1">
      <c r="B148" s="282" t="s">
        <v>182</v>
      </c>
      <c r="C148" s="278" t="s">
        <v>183</v>
      </c>
      <c r="D148" s="290">
        <v>20000</v>
      </c>
      <c r="E148" s="317"/>
      <c r="F148" s="304"/>
      <c r="G148" s="163"/>
      <c r="H148" s="281" t="s">
        <v>116</v>
      </c>
      <c r="I148" s="275">
        <v>10000</v>
      </c>
      <c r="J148" s="316"/>
      <c r="K148" s="308"/>
    </row>
    <row r="149" spans="2:11" ht="18" customHeight="1">
      <c r="B149" s="218"/>
      <c r="C149" s="253"/>
      <c r="D149" s="291"/>
      <c r="E149" s="317"/>
      <c r="F149" s="304"/>
      <c r="G149" s="163"/>
      <c r="H149" s="281" t="s">
        <v>31</v>
      </c>
      <c r="I149" s="275">
        <v>1000</v>
      </c>
      <c r="J149" s="316"/>
      <c r="K149" s="308"/>
    </row>
    <row r="150" spans="2:11" ht="18" customHeight="1">
      <c r="B150" s="218"/>
      <c r="C150" s="253"/>
      <c r="D150" s="254"/>
      <c r="E150" s="317"/>
      <c r="F150" s="304"/>
      <c r="G150" s="163"/>
      <c r="H150" s="281" t="s">
        <v>124</v>
      </c>
      <c r="I150" s="275">
        <v>3000</v>
      </c>
      <c r="J150" s="316"/>
      <c r="K150" s="308"/>
    </row>
    <row r="151" spans="2:11" ht="18" customHeight="1">
      <c r="B151" s="218"/>
      <c r="C151" s="253"/>
      <c r="D151" s="254"/>
      <c r="E151" s="255"/>
      <c r="F151" s="223"/>
      <c r="G151" s="163"/>
      <c r="H151" s="187"/>
      <c r="I151" s="188"/>
      <c r="J151" s="256"/>
      <c r="K151" s="225"/>
    </row>
    <row r="152" spans="2:11" ht="18" customHeight="1">
      <c r="B152" s="218"/>
      <c r="C152" s="253"/>
      <c r="D152" s="254"/>
      <c r="E152" s="255"/>
      <c r="F152" s="223"/>
      <c r="G152" s="163"/>
      <c r="H152" s="187"/>
      <c r="I152" s="188"/>
      <c r="J152" s="256"/>
      <c r="K152" s="225"/>
    </row>
    <row r="153" spans="2:11" ht="39" customHeight="1" thickBot="1">
      <c r="B153" s="226"/>
      <c r="C153" s="227"/>
      <c r="D153" s="228"/>
      <c r="E153" s="309"/>
      <c r="F153" s="310"/>
      <c r="G153" s="163"/>
      <c r="H153" s="229" t="s">
        <v>123</v>
      </c>
      <c r="I153" s="230">
        <v>5000</v>
      </c>
      <c r="J153" s="311"/>
      <c r="K153" s="312"/>
    </row>
    <row r="154" spans="2:11" s="235" customFormat="1" ht="25.5" customHeight="1" thickBot="1">
      <c r="B154" s="231"/>
      <c r="C154" s="232" t="s">
        <v>56</v>
      </c>
      <c r="D154" s="261">
        <f>SUM(D142:D153)</f>
        <v>155800</v>
      </c>
      <c r="E154" s="233"/>
      <c r="F154" s="234"/>
      <c r="H154" s="236" t="s">
        <v>56</v>
      </c>
      <c r="I154" s="262">
        <f>SUM(I142:I153)</f>
        <v>129000</v>
      </c>
      <c r="J154" s="233"/>
      <c r="K154" s="234"/>
    </row>
    <row r="155" spans="2:11" s="154" customFormat="1" ht="5.25" customHeight="1" thickBot="1">
      <c r="B155" s="157"/>
      <c r="C155" s="164"/>
      <c r="D155" s="155"/>
      <c r="E155" s="165"/>
      <c r="G155" s="156"/>
      <c r="H155" s="157"/>
      <c r="I155" s="158"/>
      <c r="J155" s="158"/>
    </row>
    <row r="156" spans="2:11" s="235" customFormat="1" ht="25.5" customHeight="1" thickBot="1">
      <c r="B156" s="237"/>
      <c r="C156" s="238" t="s">
        <v>135</v>
      </c>
      <c r="D156" s="259">
        <f>D138+D154*12</f>
        <v>2719600</v>
      </c>
      <c r="E156" s="239"/>
      <c r="F156" s="234"/>
      <c r="H156" s="238" t="s">
        <v>136</v>
      </c>
      <c r="I156" s="259">
        <f>I138+I154*12</f>
        <v>3051000</v>
      </c>
      <c r="J156" s="239"/>
      <c r="K156" s="234"/>
    </row>
  </sheetData>
  <sheetProtection insertRows="0" selectLockedCells="1"/>
  <mergeCells count="98">
    <mergeCell ref="E153:F153"/>
    <mergeCell ref="J153:K153"/>
    <mergeCell ref="E148:F148"/>
    <mergeCell ref="J148:K148"/>
    <mergeCell ref="E149:F149"/>
    <mergeCell ref="J149:K149"/>
    <mergeCell ref="E150:F150"/>
    <mergeCell ref="J150:K150"/>
    <mergeCell ref="E145:F145"/>
    <mergeCell ref="J145:K145"/>
    <mergeCell ref="E146:F146"/>
    <mergeCell ref="J146:K146"/>
    <mergeCell ref="E147:F147"/>
    <mergeCell ref="J147:K147"/>
    <mergeCell ref="E142:F142"/>
    <mergeCell ref="J142:K142"/>
    <mergeCell ref="E143:F143"/>
    <mergeCell ref="J143:K143"/>
    <mergeCell ref="E144:F144"/>
    <mergeCell ref="J144:K144"/>
    <mergeCell ref="E118:F118"/>
    <mergeCell ref="J118:K118"/>
    <mergeCell ref="B123:F123"/>
    <mergeCell ref="H123:K123"/>
    <mergeCell ref="E141:F141"/>
    <mergeCell ref="J141:K141"/>
    <mergeCell ref="E113:F113"/>
    <mergeCell ref="J113:K113"/>
    <mergeCell ref="E114:F114"/>
    <mergeCell ref="J114:K114"/>
    <mergeCell ref="E115:F115"/>
    <mergeCell ref="J115:K115"/>
    <mergeCell ref="E110:F110"/>
    <mergeCell ref="J110:K110"/>
    <mergeCell ref="E111:F111"/>
    <mergeCell ref="J111:K111"/>
    <mergeCell ref="E112:F112"/>
    <mergeCell ref="J112:K112"/>
    <mergeCell ref="E107:F107"/>
    <mergeCell ref="J107:K107"/>
    <mergeCell ref="E108:F108"/>
    <mergeCell ref="J108:K108"/>
    <mergeCell ref="E109:F109"/>
    <mergeCell ref="J109:K109"/>
    <mergeCell ref="E83:F83"/>
    <mergeCell ref="J83:K83"/>
    <mergeCell ref="B88:F88"/>
    <mergeCell ref="H88:K88"/>
    <mergeCell ref="E106:F106"/>
    <mergeCell ref="J106:K106"/>
    <mergeCell ref="E78:F78"/>
    <mergeCell ref="J78:K78"/>
    <mergeCell ref="E79:F79"/>
    <mergeCell ref="J79:K79"/>
    <mergeCell ref="E80:F80"/>
    <mergeCell ref="J80:K80"/>
    <mergeCell ref="E75:F75"/>
    <mergeCell ref="J75:K75"/>
    <mergeCell ref="E76:F76"/>
    <mergeCell ref="J76:K76"/>
    <mergeCell ref="E77:F77"/>
    <mergeCell ref="J77:K77"/>
    <mergeCell ref="E72:F72"/>
    <mergeCell ref="J72:K72"/>
    <mergeCell ref="E73:F73"/>
    <mergeCell ref="J73:K73"/>
    <mergeCell ref="E74:F74"/>
    <mergeCell ref="J74:K74"/>
    <mergeCell ref="E48:F48"/>
    <mergeCell ref="J48:K48"/>
    <mergeCell ref="B53:F53"/>
    <mergeCell ref="H53:K53"/>
    <mergeCell ref="E71:F71"/>
    <mergeCell ref="J71:K71"/>
    <mergeCell ref="E42:F42"/>
    <mergeCell ref="J42:K42"/>
    <mergeCell ref="E43:F43"/>
    <mergeCell ref="J43:K43"/>
    <mergeCell ref="E44:F44"/>
    <mergeCell ref="J44:K44"/>
    <mergeCell ref="E39:F39"/>
    <mergeCell ref="J39:K39"/>
    <mergeCell ref="E40:F40"/>
    <mergeCell ref="J40:K40"/>
    <mergeCell ref="E41:F41"/>
    <mergeCell ref="J41:K41"/>
    <mergeCell ref="E36:F36"/>
    <mergeCell ref="J36:K36"/>
    <mergeCell ref="E37:F37"/>
    <mergeCell ref="J37:K37"/>
    <mergeCell ref="E38:F38"/>
    <mergeCell ref="J38:K38"/>
    <mergeCell ref="C14:D14"/>
    <mergeCell ref="C15:D15"/>
    <mergeCell ref="B17:F17"/>
    <mergeCell ref="H17:K17"/>
    <mergeCell ref="E35:F35"/>
    <mergeCell ref="J35:K35"/>
  </mergeCells>
  <phoneticPr fontId="2"/>
  <pageMargins left="0.7" right="0.7" top="0.75" bottom="0.75" header="0.3" footer="0.3"/>
  <pageSetup paperSize="9" scale="23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D77C1-C23F-41BF-A0FF-7633C6F2ADC7}">
  <sheetPr>
    <tabColor rgb="FFFF0000"/>
    <pageSetUpPr fitToPage="1"/>
  </sheetPr>
  <dimension ref="B1:M156"/>
  <sheetViews>
    <sheetView showGridLines="0" tabSelected="1" view="pageBreakPreview" zoomScale="75" zoomScaleNormal="70" workbookViewId="0">
      <selection activeCell="I139" sqref="I139"/>
    </sheetView>
  </sheetViews>
  <sheetFormatPr defaultColWidth="9" defaultRowHeight="18" customHeight="1"/>
  <cols>
    <col min="1" max="1" width="2.6640625" style="147" customWidth="1"/>
    <col min="2" max="2" width="14.6640625" style="148" customWidth="1"/>
    <col min="3" max="3" width="40.5" style="147" customWidth="1"/>
    <col min="4" max="5" width="20.83203125" style="147" customWidth="1"/>
    <col min="6" max="6" width="67.6640625" style="147" customWidth="1"/>
    <col min="7" max="7" width="7.6640625" style="147" customWidth="1"/>
    <col min="8" max="8" width="25.33203125" style="147" customWidth="1"/>
    <col min="9" max="9" width="22.1640625" style="147" customWidth="1"/>
    <col min="10" max="10" width="19.83203125" style="147" customWidth="1"/>
    <col min="11" max="11" width="67.1640625" style="147" customWidth="1"/>
    <col min="12" max="12" width="46.1640625" style="147" customWidth="1"/>
    <col min="13" max="16384" width="9" style="147"/>
  </cols>
  <sheetData>
    <row r="1" spans="2:11" ht="32.25" customHeight="1">
      <c r="B1" s="267" t="s">
        <v>162</v>
      </c>
    </row>
    <row r="2" spans="2:11" ht="26.25" customHeight="1">
      <c r="B2" s="264" t="s">
        <v>157</v>
      </c>
    </row>
    <row r="3" spans="2:11" ht="26.25" customHeight="1"/>
    <row r="4" spans="2:11" ht="26.25" customHeight="1"/>
    <row r="5" spans="2:11" ht="26.25" customHeight="1"/>
    <row r="6" spans="2:11" ht="27.75" customHeight="1"/>
    <row r="7" spans="2:11" ht="27.75" customHeight="1" thickBot="1"/>
    <row r="8" spans="2:11" ht="34.5" customHeight="1" thickBot="1">
      <c r="B8" s="149" t="s">
        <v>134</v>
      </c>
      <c r="C8" s="263"/>
    </row>
    <row r="9" spans="2:11" ht="33.75" customHeight="1" thickBot="1">
      <c r="D9" s="150" t="s">
        <v>158</v>
      </c>
    </row>
    <row r="10" spans="2:11" ht="25.5" customHeight="1" thickBot="1">
      <c r="D10" s="151" t="s">
        <v>17</v>
      </c>
      <c r="E10" s="152" t="s">
        <v>18</v>
      </c>
      <c r="F10" s="265" t="s">
        <v>19</v>
      </c>
    </row>
    <row r="11" spans="2:11" ht="35.25" customHeight="1" thickBot="1">
      <c r="D11" s="257">
        <f>B15+D51+D86+D121+D156</f>
        <v>300000</v>
      </c>
      <c r="E11" s="258">
        <f>I51+I86+I121+I156</f>
        <v>0</v>
      </c>
      <c r="F11" s="266">
        <f>D11-E11</f>
        <v>300000</v>
      </c>
    </row>
    <row r="12" spans="2:11" ht="6.75" customHeight="1"/>
    <row r="13" spans="2:11" s="154" customFormat="1" ht="25.5" customHeight="1" thickBot="1">
      <c r="B13" s="153" t="s">
        <v>185</v>
      </c>
      <c r="D13" s="155"/>
      <c r="G13" s="156"/>
      <c r="H13" s="157"/>
      <c r="I13" s="158"/>
      <c r="J13" s="158"/>
    </row>
    <row r="14" spans="2:11" s="148" customFormat="1" ht="23.25" customHeight="1" thickBot="1">
      <c r="B14" s="159" t="s">
        <v>58</v>
      </c>
      <c r="C14" s="295" t="s">
        <v>13</v>
      </c>
      <c r="D14" s="296"/>
      <c r="G14" s="160"/>
      <c r="H14" s="161"/>
      <c r="I14" s="161"/>
      <c r="J14" s="161"/>
      <c r="K14" s="161"/>
    </row>
    <row r="15" spans="2:11" ht="24.75" customHeight="1" thickBot="1">
      <c r="B15" s="162"/>
      <c r="C15" s="297" t="s">
        <v>160</v>
      </c>
      <c r="D15" s="298"/>
      <c r="G15" s="163"/>
      <c r="H15" s="157"/>
      <c r="I15" s="158"/>
      <c r="J15" s="158"/>
      <c r="K15" s="154"/>
    </row>
    <row r="16" spans="2:11" s="154" customFormat="1" ht="10.5" customHeight="1">
      <c r="B16" s="157"/>
      <c r="C16" s="164"/>
      <c r="D16" s="155"/>
      <c r="E16" s="165"/>
      <c r="G16" s="156"/>
      <c r="H16" s="157"/>
      <c r="I16" s="158"/>
      <c r="J16" s="158"/>
    </row>
    <row r="17" spans="2:11" ht="28.5" customHeight="1">
      <c r="B17" s="299" t="s">
        <v>16</v>
      </c>
      <c r="C17" s="299"/>
      <c r="D17" s="299"/>
      <c r="E17" s="299"/>
      <c r="F17" s="299"/>
      <c r="H17" s="300" t="s">
        <v>161</v>
      </c>
      <c r="I17" s="300"/>
      <c r="J17" s="300"/>
      <c r="K17" s="300"/>
    </row>
    <row r="18" spans="2:11" s="170" customFormat="1" ht="29.25" customHeight="1" thickBot="1">
      <c r="B18" s="166" t="s">
        <v>10</v>
      </c>
      <c r="C18" s="167"/>
      <c r="D18" s="168"/>
      <c r="E18" s="169"/>
      <c r="G18" s="171"/>
      <c r="H18" s="166" t="s">
        <v>113</v>
      </c>
      <c r="I18" s="172"/>
      <c r="J18" s="172"/>
    </row>
    <row r="19" spans="2:11" s="181" customFormat="1" ht="23.25" customHeight="1" thickBot="1">
      <c r="B19" s="173" t="s">
        <v>14</v>
      </c>
      <c r="C19" s="174" t="s">
        <v>9</v>
      </c>
      <c r="D19" s="175" t="s">
        <v>58</v>
      </c>
      <c r="E19" s="176" t="s">
        <v>84</v>
      </c>
      <c r="F19" s="174" t="s">
        <v>159</v>
      </c>
      <c r="G19" s="177"/>
      <c r="H19" s="178" t="s">
        <v>14</v>
      </c>
      <c r="I19" s="179" t="s">
        <v>58</v>
      </c>
      <c r="J19" s="180" t="s">
        <v>84</v>
      </c>
      <c r="K19" s="179" t="s">
        <v>118</v>
      </c>
    </row>
    <row r="20" spans="2:11" ht="18" customHeight="1">
      <c r="B20" s="182" t="s">
        <v>8</v>
      </c>
      <c r="C20" s="183" t="s">
        <v>115</v>
      </c>
      <c r="D20" s="184">
        <v>60000</v>
      </c>
      <c r="E20" s="185" t="s">
        <v>85</v>
      </c>
      <c r="F20" s="186" t="s">
        <v>126</v>
      </c>
      <c r="G20" s="163"/>
      <c r="H20" s="187" t="s">
        <v>27</v>
      </c>
      <c r="I20" s="188"/>
      <c r="J20" s="189"/>
      <c r="K20" s="190" t="s">
        <v>154</v>
      </c>
    </row>
    <row r="21" spans="2:11" ht="18" customHeight="1">
      <c r="B21" s="191" t="s">
        <v>120</v>
      </c>
      <c r="C21" s="192" t="s">
        <v>8</v>
      </c>
      <c r="D21" s="193"/>
      <c r="E21" s="194"/>
      <c r="F21" s="195" t="s">
        <v>127</v>
      </c>
      <c r="G21" s="163"/>
      <c r="H21" s="187" t="s">
        <v>144</v>
      </c>
      <c r="I21" s="188"/>
      <c r="J21" s="189"/>
      <c r="K21" s="190"/>
    </row>
    <row r="22" spans="2:11" ht="18" customHeight="1">
      <c r="B22" s="191" t="s">
        <v>121</v>
      </c>
      <c r="C22" s="192" t="s">
        <v>122</v>
      </c>
      <c r="D22" s="193"/>
      <c r="E22" s="194"/>
      <c r="F22" s="195"/>
      <c r="G22" s="163"/>
      <c r="H22" s="187" t="s">
        <v>140</v>
      </c>
      <c r="I22" s="188"/>
      <c r="J22" s="189"/>
      <c r="K22" s="190"/>
    </row>
    <row r="23" spans="2:11" ht="18" customHeight="1">
      <c r="B23" s="191"/>
      <c r="C23" s="192"/>
      <c r="D23" s="193"/>
      <c r="E23" s="194"/>
      <c r="F23" s="195"/>
      <c r="G23" s="163"/>
      <c r="H23" s="187" t="s">
        <v>145</v>
      </c>
      <c r="I23" s="188"/>
      <c r="J23" s="189"/>
      <c r="K23" s="190"/>
    </row>
    <row r="24" spans="2:11" ht="18" customHeight="1">
      <c r="B24" s="191"/>
      <c r="C24" s="192"/>
      <c r="D24" s="193"/>
      <c r="E24" s="194"/>
      <c r="F24" s="195"/>
      <c r="G24" s="163"/>
      <c r="H24" s="187" t="s">
        <v>30</v>
      </c>
      <c r="I24" s="188"/>
      <c r="J24" s="189"/>
      <c r="K24" s="190"/>
    </row>
    <row r="25" spans="2:11" ht="18" customHeight="1">
      <c r="B25" s="191"/>
      <c r="C25" s="192"/>
      <c r="D25" s="193"/>
      <c r="E25" s="194"/>
      <c r="F25" s="195"/>
      <c r="G25" s="163"/>
      <c r="H25" s="187"/>
      <c r="I25" s="188"/>
      <c r="J25" s="189"/>
      <c r="K25" s="190"/>
    </row>
    <row r="26" spans="2:11" ht="18" customHeight="1">
      <c r="B26" s="191"/>
      <c r="C26" s="192"/>
      <c r="D26" s="193"/>
      <c r="E26" s="194"/>
      <c r="F26" s="195"/>
      <c r="G26" s="163"/>
      <c r="H26" s="187"/>
      <c r="I26" s="188"/>
      <c r="J26" s="189"/>
      <c r="K26" s="190"/>
    </row>
    <row r="27" spans="2:11" ht="18" customHeight="1">
      <c r="B27" s="191"/>
      <c r="C27" s="192"/>
      <c r="D27" s="193"/>
      <c r="E27" s="194"/>
      <c r="F27" s="195"/>
      <c r="G27" s="163"/>
      <c r="H27" s="187"/>
      <c r="I27" s="188"/>
      <c r="J27" s="189"/>
      <c r="K27" s="190"/>
    </row>
    <row r="28" spans="2:11" ht="18" customHeight="1">
      <c r="B28" s="191"/>
      <c r="C28" s="192"/>
      <c r="D28" s="193"/>
      <c r="E28" s="194"/>
      <c r="F28" s="195"/>
      <c r="G28" s="163"/>
      <c r="H28" s="187"/>
      <c r="I28" s="188"/>
      <c r="J28" s="189"/>
      <c r="K28" s="190"/>
    </row>
    <row r="29" spans="2:11" ht="18" customHeight="1">
      <c r="B29" s="191"/>
      <c r="C29" s="192"/>
      <c r="D29" s="193"/>
      <c r="E29" s="194"/>
      <c r="F29" s="195"/>
      <c r="G29" s="163"/>
      <c r="H29" s="187"/>
      <c r="I29" s="188"/>
      <c r="J29" s="189"/>
      <c r="K29" s="190"/>
    </row>
    <row r="30" spans="2:11" ht="18" customHeight="1">
      <c r="B30" s="191"/>
      <c r="C30" s="192"/>
      <c r="D30" s="193"/>
      <c r="E30" s="194"/>
      <c r="F30" s="195"/>
      <c r="G30" s="163"/>
      <c r="H30" s="187"/>
      <c r="I30" s="188"/>
      <c r="J30" s="189"/>
      <c r="K30" s="190"/>
    </row>
    <row r="31" spans="2:11" ht="18" customHeight="1" thickBot="1">
      <c r="B31" s="196"/>
      <c r="C31" s="197"/>
      <c r="D31" s="198"/>
      <c r="E31" s="199"/>
      <c r="F31" s="200"/>
      <c r="G31" s="163"/>
      <c r="H31" s="201"/>
      <c r="I31" s="202"/>
      <c r="J31" s="203"/>
      <c r="K31" s="204"/>
    </row>
    <row r="32" spans="2:11" s="210" customFormat="1" ht="25.5" customHeight="1" thickBot="1">
      <c r="B32" s="205"/>
      <c r="C32" s="206" t="s">
        <v>56</v>
      </c>
      <c r="D32" s="259">
        <f>SUM(D20:D31)</f>
        <v>60000</v>
      </c>
      <c r="E32" s="207"/>
      <c r="F32" s="208"/>
      <c r="G32" s="209"/>
      <c r="H32" s="206" t="s">
        <v>56</v>
      </c>
      <c r="I32" s="260">
        <f>SUM(I20:I31)</f>
        <v>0</v>
      </c>
      <c r="K32" s="208"/>
    </row>
    <row r="33" spans="2:13" s="154" customFormat="1" ht="5.25" customHeight="1">
      <c r="B33" s="157"/>
      <c r="C33" s="164"/>
      <c r="D33" s="155"/>
      <c r="E33" s="165"/>
      <c r="G33" s="156"/>
      <c r="H33" s="157"/>
      <c r="I33" s="158"/>
      <c r="J33" s="158"/>
    </row>
    <row r="34" spans="2:13" s="214" customFormat="1" ht="29.25" customHeight="1" thickBot="1">
      <c r="B34" s="166" t="s">
        <v>11</v>
      </c>
      <c r="C34" s="211"/>
      <c r="D34" s="168"/>
      <c r="E34" s="169"/>
      <c r="F34" s="170"/>
      <c r="G34" s="212"/>
      <c r="H34" s="166" t="s">
        <v>114</v>
      </c>
      <c r="I34" s="168"/>
      <c r="J34" s="213"/>
      <c r="K34" s="170"/>
    </row>
    <row r="35" spans="2:13" s="154" customFormat="1" ht="23.25" customHeight="1">
      <c r="B35" s="215" t="s">
        <v>14</v>
      </c>
      <c r="C35" s="216" t="s">
        <v>9</v>
      </c>
      <c r="D35" s="180" t="s">
        <v>58</v>
      </c>
      <c r="E35" s="301" t="s">
        <v>118</v>
      </c>
      <c r="F35" s="302"/>
      <c r="G35" s="156"/>
      <c r="H35" s="178" t="s">
        <v>14</v>
      </c>
      <c r="I35" s="179" t="s">
        <v>58</v>
      </c>
      <c r="J35" s="301" t="s">
        <v>118</v>
      </c>
      <c r="K35" s="302"/>
    </row>
    <row r="36" spans="2:13" ht="18" customHeight="1">
      <c r="B36" s="218" t="s">
        <v>12</v>
      </c>
      <c r="C36" s="219" t="s">
        <v>110</v>
      </c>
      <c r="D36" s="220"/>
      <c r="E36" s="303"/>
      <c r="F36" s="304"/>
      <c r="G36" s="163"/>
      <c r="H36" s="187" t="s">
        <v>142</v>
      </c>
      <c r="I36" s="188"/>
      <c r="J36" s="305" t="s">
        <v>152</v>
      </c>
      <c r="K36" s="306"/>
      <c r="M36" s="221" t="s">
        <v>111</v>
      </c>
    </row>
    <row r="37" spans="2:13" ht="18" customHeight="1">
      <c r="B37" s="218" t="s">
        <v>12</v>
      </c>
      <c r="C37" s="219"/>
      <c r="D37" s="220"/>
      <c r="E37" s="303"/>
      <c r="F37" s="304"/>
      <c r="G37" s="163"/>
      <c r="H37" s="187" t="s">
        <v>143</v>
      </c>
      <c r="I37" s="188"/>
      <c r="J37" s="307"/>
      <c r="K37" s="308"/>
      <c r="M37" s="221" t="s">
        <v>5</v>
      </c>
    </row>
    <row r="38" spans="2:13" ht="18" customHeight="1">
      <c r="B38" s="218"/>
      <c r="C38" s="219"/>
      <c r="D38" s="220"/>
      <c r="E38" s="303"/>
      <c r="F38" s="304"/>
      <c r="G38" s="163"/>
      <c r="H38" s="187" t="s">
        <v>5</v>
      </c>
      <c r="I38" s="188"/>
      <c r="J38" s="307"/>
      <c r="K38" s="308"/>
      <c r="M38" s="221" t="s">
        <v>0</v>
      </c>
    </row>
    <row r="39" spans="2:13" ht="18" customHeight="1">
      <c r="B39" s="218" t="s">
        <v>15</v>
      </c>
      <c r="C39" s="219" t="s">
        <v>156</v>
      </c>
      <c r="D39" s="220">
        <v>20000</v>
      </c>
      <c r="E39" s="305"/>
      <c r="F39" s="306"/>
      <c r="G39" s="163"/>
      <c r="H39" s="187" t="s">
        <v>0</v>
      </c>
      <c r="I39" s="188"/>
      <c r="J39" s="307"/>
      <c r="K39" s="308"/>
      <c r="M39" s="221" t="s">
        <v>1</v>
      </c>
    </row>
    <row r="40" spans="2:13" ht="18" customHeight="1">
      <c r="B40" s="218" t="s">
        <v>15</v>
      </c>
      <c r="C40" s="219" t="s">
        <v>128</v>
      </c>
      <c r="D40" s="220"/>
      <c r="E40" s="305" t="s">
        <v>155</v>
      </c>
      <c r="F40" s="306"/>
      <c r="G40" s="163"/>
      <c r="H40" s="187" t="s">
        <v>1</v>
      </c>
      <c r="I40" s="188"/>
      <c r="J40" s="307"/>
      <c r="K40" s="308"/>
      <c r="M40" s="221" t="s">
        <v>2</v>
      </c>
    </row>
    <row r="41" spans="2:13" ht="18" customHeight="1">
      <c r="B41" s="218"/>
      <c r="C41" s="219"/>
      <c r="D41" s="220"/>
      <c r="E41" s="303"/>
      <c r="F41" s="304"/>
      <c r="G41" s="163"/>
      <c r="H41" s="187" t="s">
        <v>2</v>
      </c>
      <c r="I41" s="188"/>
      <c r="J41" s="307"/>
      <c r="K41" s="308"/>
      <c r="M41" s="221" t="s">
        <v>138</v>
      </c>
    </row>
    <row r="42" spans="2:13" ht="18" customHeight="1">
      <c r="B42" s="218"/>
      <c r="C42" s="219"/>
      <c r="D42" s="220"/>
      <c r="E42" s="303"/>
      <c r="F42" s="304"/>
      <c r="G42" s="163"/>
      <c r="H42" s="187" t="s">
        <v>116</v>
      </c>
      <c r="I42" s="188"/>
      <c r="J42" s="307"/>
      <c r="K42" s="308"/>
      <c r="M42" s="221" t="s">
        <v>139</v>
      </c>
    </row>
    <row r="43" spans="2:13" ht="18" customHeight="1">
      <c r="B43" s="218"/>
      <c r="C43" s="219"/>
      <c r="D43" s="220"/>
      <c r="E43" s="303"/>
      <c r="F43" s="304"/>
      <c r="G43" s="163"/>
      <c r="H43" s="187" t="s">
        <v>139</v>
      </c>
      <c r="I43" s="188"/>
      <c r="J43" s="307"/>
      <c r="K43" s="308"/>
      <c r="M43" s="221" t="s">
        <v>141</v>
      </c>
    </row>
    <row r="44" spans="2:13" ht="18" customHeight="1">
      <c r="B44" s="218"/>
      <c r="C44" s="219"/>
      <c r="D44" s="220"/>
      <c r="E44" s="303"/>
      <c r="F44" s="304"/>
      <c r="G44" s="163"/>
      <c r="H44" s="187" t="s">
        <v>124</v>
      </c>
      <c r="I44" s="188"/>
      <c r="J44" s="307"/>
      <c r="K44" s="308"/>
    </row>
    <row r="45" spans="2:13" ht="18" customHeight="1">
      <c r="B45" s="218"/>
      <c r="C45" s="219"/>
      <c r="D45" s="220"/>
      <c r="E45" s="222"/>
      <c r="F45" s="223"/>
      <c r="G45" s="163"/>
      <c r="H45" s="187"/>
      <c r="I45" s="188"/>
      <c r="J45" s="224"/>
      <c r="K45" s="225"/>
    </row>
    <row r="46" spans="2:13" ht="18" customHeight="1">
      <c r="B46" s="218"/>
      <c r="C46" s="219"/>
      <c r="D46" s="220"/>
      <c r="E46" s="222"/>
      <c r="F46" s="223"/>
      <c r="G46" s="163"/>
      <c r="H46" s="187"/>
      <c r="I46" s="188"/>
      <c r="J46" s="224"/>
      <c r="K46" s="225"/>
    </row>
    <row r="47" spans="2:13" ht="18" customHeight="1">
      <c r="B47" s="218"/>
      <c r="C47" s="219"/>
      <c r="D47" s="220"/>
      <c r="E47" s="222"/>
      <c r="F47" s="223"/>
      <c r="G47" s="163"/>
      <c r="H47" s="187"/>
      <c r="I47" s="188"/>
      <c r="J47" s="224"/>
      <c r="K47" s="225"/>
    </row>
    <row r="48" spans="2:13" ht="39" customHeight="1" thickBot="1">
      <c r="B48" s="226"/>
      <c r="C48" s="227"/>
      <c r="D48" s="228"/>
      <c r="E48" s="309"/>
      <c r="F48" s="310"/>
      <c r="G48" s="163"/>
      <c r="H48" s="229" t="s">
        <v>125</v>
      </c>
      <c r="I48" s="230"/>
      <c r="J48" s="311"/>
      <c r="K48" s="312"/>
    </row>
    <row r="49" spans="2:11" s="235" customFormat="1" ht="25.5" customHeight="1" thickBot="1">
      <c r="B49" s="231"/>
      <c r="C49" s="232" t="s">
        <v>56</v>
      </c>
      <c r="D49" s="261">
        <f>SUM(D36:D48)</f>
        <v>20000</v>
      </c>
      <c r="E49" s="233"/>
      <c r="F49" s="234"/>
      <c r="H49" s="236" t="s">
        <v>56</v>
      </c>
      <c r="I49" s="262">
        <f>SUM(I36:I47)</f>
        <v>0</v>
      </c>
      <c r="J49" s="233"/>
      <c r="K49" s="234"/>
    </row>
    <row r="50" spans="2:11" s="154" customFormat="1" ht="5.25" customHeight="1" thickBot="1">
      <c r="B50" s="157"/>
      <c r="C50" s="164"/>
      <c r="D50" s="155"/>
      <c r="E50" s="165"/>
      <c r="G50" s="156"/>
      <c r="H50" s="157"/>
      <c r="I50" s="158"/>
      <c r="J50" s="158"/>
    </row>
    <row r="51" spans="2:11" s="235" customFormat="1" ht="25.5" customHeight="1" thickBot="1">
      <c r="B51" s="237"/>
      <c r="C51" s="238" t="s">
        <v>135</v>
      </c>
      <c r="D51" s="259">
        <f>D32+D49*12</f>
        <v>300000</v>
      </c>
      <c r="E51" s="239"/>
      <c r="F51" s="234"/>
      <c r="H51" s="238" t="s">
        <v>136</v>
      </c>
      <c r="I51" s="259">
        <f>I32+I49*12</f>
        <v>0</v>
      </c>
      <c r="J51" s="239"/>
      <c r="K51" s="234"/>
    </row>
    <row r="53" spans="2:11" ht="28.5" customHeight="1">
      <c r="B53" s="299" t="s">
        <v>20</v>
      </c>
      <c r="C53" s="299"/>
      <c r="D53" s="299"/>
      <c r="E53" s="299"/>
      <c r="F53" s="299"/>
      <c r="H53" s="300" t="s">
        <v>23</v>
      </c>
      <c r="I53" s="300"/>
      <c r="J53" s="300"/>
      <c r="K53" s="300"/>
    </row>
    <row r="54" spans="2:11" s="170" customFormat="1" ht="29.25" customHeight="1" thickBot="1">
      <c r="B54" s="166" t="s">
        <v>10</v>
      </c>
      <c r="C54" s="167"/>
      <c r="D54" s="168"/>
      <c r="E54" s="169"/>
      <c r="G54" s="171"/>
      <c r="H54" s="166" t="s">
        <v>113</v>
      </c>
      <c r="I54" s="172"/>
      <c r="J54" s="172"/>
    </row>
    <row r="55" spans="2:11" s="181" customFormat="1" ht="23.25" customHeight="1">
      <c r="B55" s="215" t="s">
        <v>14</v>
      </c>
      <c r="C55" s="240" t="s">
        <v>9</v>
      </c>
      <c r="D55" s="179" t="s">
        <v>58</v>
      </c>
      <c r="E55" s="180" t="s">
        <v>84</v>
      </c>
      <c r="F55" s="179" t="s">
        <v>118</v>
      </c>
      <c r="G55" s="177"/>
      <c r="H55" s="215" t="s">
        <v>14</v>
      </c>
      <c r="I55" s="240" t="s">
        <v>58</v>
      </c>
      <c r="J55" s="179" t="s">
        <v>84</v>
      </c>
      <c r="K55" s="216" t="s">
        <v>118</v>
      </c>
    </row>
    <row r="56" spans="2:11" ht="18" customHeight="1">
      <c r="B56" s="191" t="s">
        <v>8</v>
      </c>
      <c r="C56" s="192" t="s">
        <v>8</v>
      </c>
      <c r="D56" s="184"/>
      <c r="E56" s="185"/>
      <c r="F56" s="195" t="s">
        <v>127</v>
      </c>
      <c r="G56" s="163"/>
      <c r="H56" s="187" t="s">
        <v>27</v>
      </c>
      <c r="I56" s="244"/>
      <c r="J56" s="245"/>
      <c r="K56" s="190" t="s">
        <v>154</v>
      </c>
    </row>
    <row r="57" spans="2:11" ht="18" customHeight="1">
      <c r="B57" s="191" t="s">
        <v>121</v>
      </c>
      <c r="C57" s="192" t="s">
        <v>122</v>
      </c>
      <c r="D57" s="193"/>
      <c r="E57" s="194"/>
      <c r="F57" s="195"/>
      <c r="G57" s="163"/>
      <c r="H57" s="187" t="s">
        <v>144</v>
      </c>
      <c r="I57" s="244"/>
      <c r="J57" s="245"/>
      <c r="K57" s="195"/>
    </row>
    <row r="58" spans="2:11" ht="18" customHeight="1">
      <c r="B58" s="191"/>
      <c r="C58" s="192"/>
      <c r="D58" s="193"/>
      <c r="E58" s="194"/>
      <c r="F58" s="195"/>
      <c r="G58" s="163"/>
      <c r="H58" s="187" t="s">
        <v>29</v>
      </c>
      <c r="I58" s="244"/>
      <c r="J58" s="245"/>
      <c r="K58" s="195"/>
    </row>
    <row r="59" spans="2:11" ht="18" customHeight="1">
      <c r="B59" s="191"/>
      <c r="C59" s="241"/>
      <c r="D59" s="242"/>
      <c r="E59" s="243"/>
      <c r="F59" s="190"/>
      <c r="G59" s="163"/>
      <c r="H59" s="187" t="s">
        <v>145</v>
      </c>
      <c r="I59" s="244"/>
      <c r="J59" s="245"/>
      <c r="K59" s="195"/>
    </row>
    <row r="60" spans="2:11" ht="18" customHeight="1">
      <c r="B60" s="191"/>
      <c r="C60" s="241"/>
      <c r="D60" s="242"/>
      <c r="E60" s="243"/>
      <c r="F60" s="190"/>
      <c r="G60" s="163"/>
      <c r="H60" s="246" t="s">
        <v>28</v>
      </c>
      <c r="I60" s="244"/>
      <c r="J60" s="245"/>
      <c r="K60" s="195"/>
    </row>
    <row r="61" spans="2:11" ht="18" customHeight="1">
      <c r="B61" s="191"/>
      <c r="C61" s="241"/>
      <c r="D61" s="242"/>
      <c r="E61" s="243"/>
      <c r="F61" s="190"/>
      <c r="G61" s="163"/>
      <c r="H61" s="246"/>
      <c r="I61" s="244"/>
      <c r="J61" s="245"/>
      <c r="K61" s="195"/>
    </row>
    <row r="62" spans="2:11" ht="18" customHeight="1">
      <c r="B62" s="191"/>
      <c r="C62" s="241"/>
      <c r="D62" s="242"/>
      <c r="E62" s="243"/>
      <c r="F62" s="190"/>
      <c r="G62" s="163"/>
      <c r="H62" s="218"/>
      <c r="I62" s="244"/>
      <c r="J62" s="245"/>
      <c r="K62" s="195"/>
    </row>
    <row r="63" spans="2:11" ht="18" customHeight="1">
      <c r="B63" s="191"/>
      <c r="C63" s="241"/>
      <c r="D63" s="242"/>
      <c r="E63" s="243"/>
      <c r="F63" s="190"/>
      <c r="G63" s="163"/>
      <c r="H63" s="218"/>
      <c r="I63" s="244"/>
      <c r="J63" s="245"/>
      <c r="K63" s="195"/>
    </row>
    <row r="64" spans="2:11" ht="18" customHeight="1">
      <c r="B64" s="191"/>
      <c r="C64" s="241"/>
      <c r="D64" s="242"/>
      <c r="E64" s="243"/>
      <c r="F64" s="190"/>
      <c r="G64" s="163"/>
      <c r="H64" s="218"/>
      <c r="I64" s="244"/>
      <c r="J64" s="245"/>
      <c r="K64" s="195"/>
    </row>
    <row r="65" spans="2:11" ht="18" customHeight="1">
      <c r="B65" s="191"/>
      <c r="C65" s="241"/>
      <c r="D65" s="242"/>
      <c r="E65" s="243"/>
      <c r="F65" s="190"/>
      <c r="G65" s="163"/>
      <c r="H65" s="218"/>
      <c r="I65" s="244"/>
      <c r="J65" s="245"/>
      <c r="K65" s="195"/>
    </row>
    <row r="66" spans="2:11" ht="18" customHeight="1">
      <c r="B66" s="191"/>
      <c r="C66" s="241"/>
      <c r="D66" s="242"/>
      <c r="E66" s="243"/>
      <c r="F66" s="190"/>
      <c r="G66" s="163"/>
      <c r="H66" s="218"/>
      <c r="I66" s="244"/>
      <c r="J66" s="245"/>
      <c r="K66" s="195"/>
    </row>
    <row r="67" spans="2:11" ht="18" customHeight="1" thickBot="1">
      <c r="B67" s="196"/>
      <c r="C67" s="247"/>
      <c r="D67" s="248"/>
      <c r="E67" s="249"/>
      <c r="F67" s="204"/>
      <c r="G67" s="163"/>
      <c r="H67" s="226"/>
      <c r="I67" s="250"/>
      <c r="J67" s="251"/>
      <c r="K67" s="200"/>
    </row>
    <row r="68" spans="2:11" s="210" customFormat="1" ht="25.5" customHeight="1" thickBot="1">
      <c r="B68" s="205"/>
      <c r="C68" s="232" t="s">
        <v>56</v>
      </c>
      <c r="D68" s="259">
        <f>SUM(D56:D67)</f>
        <v>0</v>
      </c>
      <c r="E68" s="207"/>
      <c r="F68" s="208"/>
      <c r="G68" s="209"/>
      <c r="H68" s="232" t="s">
        <v>56</v>
      </c>
      <c r="I68" s="260">
        <f>SUM(I56:I67)</f>
        <v>0</v>
      </c>
      <c r="K68" s="208"/>
    </row>
    <row r="69" spans="2:11" s="154" customFormat="1" ht="5.25" customHeight="1">
      <c r="B69" s="157"/>
      <c r="C69" s="164"/>
      <c r="D69" s="155"/>
      <c r="E69" s="165"/>
      <c r="G69" s="156"/>
      <c r="H69" s="157"/>
      <c r="I69" s="158"/>
      <c r="J69" s="158"/>
    </row>
    <row r="70" spans="2:11" s="214" customFormat="1" ht="29.25" customHeight="1" thickBot="1">
      <c r="B70" s="166" t="s">
        <v>11</v>
      </c>
      <c r="C70" s="211"/>
      <c r="D70" s="168"/>
      <c r="E70" s="169"/>
      <c r="F70" s="170"/>
      <c r="G70" s="212"/>
      <c r="H70" s="166" t="s">
        <v>114</v>
      </c>
      <c r="I70" s="168"/>
      <c r="J70" s="213"/>
      <c r="K70" s="170"/>
    </row>
    <row r="71" spans="2:11" s="154" customFormat="1" ht="23.25" customHeight="1">
      <c r="B71" s="215" t="s">
        <v>14</v>
      </c>
      <c r="C71" s="240" t="s">
        <v>9</v>
      </c>
      <c r="D71" s="179" t="s">
        <v>58</v>
      </c>
      <c r="E71" s="313" t="s">
        <v>118</v>
      </c>
      <c r="F71" s="314"/>
      <c r="G71" s="156"/>
      <c r="H71" s="178" t="s">
        <v>14</v>
      </c>
      <c r="I71" s="179" t="s">
        <v>58</v>
      </c>
      <c r="J71" s="315" t="s">
        <v>118</v>
      </c>
      <c r="K71" s="302"/>
    </row>
    <row r="72" spans="2:11" ht="18" customHeight="1">
      <c r="B72" s="218" t="s">
        <v>12</v>
      </c>
      <c r="C72" s="219" t="s">
        <v>110</v>
      </c>
      <c r="D72" s="220"/>
      <c r="E72" s="303"/>
      <c r="F72" s="304"/>
      <c r="G72" s="163"/>
      <c r="H72" s="187" t="s">
        <v>142</v>
      </c>
      <c r="I72" s="188"/>
      <c r="J72" s="305" t="s">
        <v>152</v>
      </c>
      <c r="K72" s="306"/>
    </row>
    <row r="73" spans="2:11" ht="18" customHeight="1">
      <c r="B73" s="218" t="s">
        <v>12</v>
      </c>
      <c r="C73" s="219"/>
      <c r="D73" s="220"/>
      <c r="E73" s="303"/>
      <c r="F73" s="304"/>
      <c r="G73" s="163"/>
      <c r="H73" s="187" t="s">
        <v>111</v>
      </c>
      <c r="I73" s="188"/>
      <c r="J73" s="316"/>
      <c r="K73" s="308"/>
    </row>
    <row r="74" spans="2:11" ht="18" customHeight="1">
      <c r="B74" s="218"/>
      <c r="C74" s="219"/>
      <c r="D74" s="220"/>
      <c r="E74" s="303"/>
      <c r="F74" s="304"/>
      <c r="G74" s="163"/>
      <c r="H74" s="187" t="s">
        <v>5</v>
      </c>
      <c r="I74" s="188"/>
      <c r="J74" s="316"/>
      <c r="K74" s="308"/>
    </row>
    <row r="75" spans="2:11" ht="18" customHeight="1">
      <c r="B75" s="218" t="s">
        <v>15</v>
      </c>
      <c r="C75" s="219" t="s">
        <v>128</v>
      </c>
      <c r="D75" s="220"/>
      <c r="E75" s="305" t="s">
        <v>155</v>
      </c>
      <c r="F75" s="306"/>
      <c r="G75" s="163"/>
      <c r="H75" s="187" t="s">
        <v>0</v>
      </c>
      <c r="I75" s="188"/>
      <c r="J75" s="316"/>
      <c r="K75" s="308"/>
    </row>
    <row r="76" spans="2:11" ht="18" customHeight="1">
      <c r="B76" s="218" t="s">
        <v>15</v>
      </c>
      <c r="C76" s="219"/>
      <c r="D76" s="220"/>
      <c r="E76" s="303"/>
      <c r="F76" s="304"/>
      <c r="G76" s="163"/>
      <c r="H76" s="187" t="s">
        <v>1</v>
      </c>
      <c r="I76" s="188"/>
      <c r="J76" s="316"/>
      <c r="K76" s="308"/>
    </row>
    <row r="77" spans="2:11" ht="18" customHeight="1">
      <c r="B77" s="218"/>
      <c r="C77" s="253"/>
      <c r="D77" s="254"/>
      <c r="E77" s="317"/>
      <c r="F77" s="304"/>
      <c r="G77" s="163"/>
      <c r="H77" s="187" t="s">
        <v>2</v>
      </c>
      <c r="I77" s="188"/>
      <c r="J77" s="316"/>
      <c r="K77" s="308"/>
    </row>
    <row r="78" spans="2:11" ht="18" customHeight="1">
      <c r="B78" s="218"/>
      <c r="C78" s="253"/>
      <c r="D78" s="254"/>
      <c r="E78" s="317"/>
      <c r="F78" s="304"/>
      <c r="G78" s="163"/>
      <c r="H78" s="187" t="s">
        <v>116</v>
      </c>
      <c r="I78" s="188"/>
      <c r="J78" s="316"/>
      <c r="K78" s="308"/>
    </row>
    <row r="79" spans="2:11" ht="18" customHeight="1">
      <c r="B79" s="218"/>
      <c r="C79" s="253"/>
      <c r="D79" s="254"/>
      <c r="E79" s="317"/>
      <c r="F79" s="304"/>
      <c r="G79" s="163"/>
      <c r="H79" s="187" t="s">
        <v>31</v>
      </c>
      <c r="I79" s="188"/>
      <c r="J79" s="316"/>
      <c r="K79" s="308"/>
    </row>
    <row r="80" spans="2:11" ht="18" customHeight="1">
      <c r="B80" s="218"/>
      <c r="C80" s="253"/>
      <c r="D80" s="254"/>
      <c r="E80" s="317"/>
      <c r="F80" s="304"/>
      <c r="G80" s="163"/>
      <c r="H80" s="187" t="s">
        <v>124</v>
      </c>
      <c r="I80" s="188"/>
      <c r="J80" s="316"/>
      <c r="K80" s="308"/>
    </row>
    <row r="81" spans="2:11" ht="18" customHeight="1">
      <c r="B81" s="218"/>
      <c r="C81" s="253"/>
      <c r="D81" s="254"/>
      <c r="E81" s="255"/>
      <c r="F81" s="223"/>
      <c r="G81" s="163"/>
      <c r="H81" s="187"/>
      <c r="I81" s="188"/>
      <c r="J81" s="256"/>
      <c r="K81" s="225"/>
    </row>
    <row r="82" spans="2:11" ht="18" customHeight="1">
      <c r="B82" s="218"/>
      <c r="C82" s="253"/>
      <c r="D82" s="254"/>
      <c r="E82" s="255"/>
      <c r="F82" s="223"/>
      <c r="G82" s="163"/>
      <c r="H82" s="187"/>
      <c r="I82" s="188"/>
      <c r="J82" s="256"/>
      <c r="K82" s="225"/>
    </row>
    <row r="83" spans="2:11" ht="39" customHeight="1" thickBot="1">
      <c r="B83" s="226"/>
      <c r="C83" s="227"/>
      <c r="D83" s="228"/>
      <c r="E83" s="309"/>
      <c r="F83" s="310"/>
      <c r="G83" s="163"/>
      <c r="H83" s="229" t="s">
        <v>123</v>
      </c>
      <c r="I83" s="230"/>
      <c r="J83" s="311"/>
      <c r="K83" s="312"/>
    </row>
    <row r="84" spans="2:11" s="235" customFormat="1" ht="23.25" customHeight="1" thickBot="1">
      <c r="B84" s="231"/>
      <c r="C84" s="232" t="s">
        <v>56</v>
      </c>
      <c r="D84" s="261">
        <f>SUM(D72:D83)</f>
        <v>0</v>
      </c>
      <c r="E84" s="233"/>
      <c r="F84" s="234"/>
      <c r="H84" s="236" t="s">
        <v>56</v>
      </c>
      <c r="I84" s="262">
        <f>SUM(I72:I82)</f>
        <v>0</v>
      </c>
      <c r="J84" s="233"/>
      <c r="K84" s="234"/>
    </row>
    <row r="85" spans="2:11" s="154" customFormat="1" ht="5.25" customHeight="1" thickBot="1">
      <c r="B85" s="157"/>
      <c r="C85" s="164"/>
      <c r="D85" s="155"/>
      <c r="E85" s="165"/>
      <c r="G85" s="156"/>
      <c r="H85" s="157"/>
      <c r="I85" s="158"/>
      <c r="J85" s="158"/>
    </row>
    <row r="86" spans="2:11" s="235" customFormat="1" ht="25.5" customHeight="1" thickBot="1">
      <c r="B86" s="237"/>
      <c r="C86" s="238" t="s">
        <v>135</v>
      </c>
      <c r="D86" s="259">
        <f>D68+D84*12</f>
        <v>0</v>
      </c>
      <c r="E86" s="239"/>
      <c r="F86" s="234"/>
      <c r="H86" s="238" t="s">
        <v>136</v>
      </c>
      <c r="I86" s="259">
        <f>I68+I84*12</f>
        <v>0</v>
      </c>
      <c r="J86" s="239"/>
      <c r="K86" s="234"/>
    </row>
    <row r="87" spans="2:11" ht="18" customHeight="1">
      <c r="H87" s="148"/>
    </row>
    <row r="88" spans="2:11" ht="28.5" customHeight="1">
      <c r="B88" s="299" t="s">
        <v>21</v>
      </c>
      <c r="C88" s="299"/>
      <c r="D88" s="299"/>
      <c r="E88" s="299"/>
      <c r="F88" s="299"/>
      <c r="H88" s="300" t="s">
        <v>24</v>
      </c>
      <c r="I88" s="300"/>
      <c r="J88" s="300"/>
      <c r="K88" s="300"/>
    </row>
    <row r="89" spans="2:11" s="170" customFormat="1" ht="29.25" customHeight="1" thickBot="1">
      <c r="B89" s="166" t="s">
        <v>10</v>
      </c>
      <c r="C89" s="167"/>
      <c r="D89" s="168"/>
      <c r="E89" s="169"/>
      <c r="G89" s="171"/>
      <c r="H89" s="166" t="s">
        <v>113</v>
      </c>
      <c r="I89" s="172"/>
      <c r="J89" s="172"/>
    </row>
    <row r="90" spans="2:11" s="181" customFormat="1" ht="23.25" customHeight="1">
      <c r="B90" s="215" t="s">
        <v>14</v>
      </c>
      <c r="C90" s="240" t="s">
        <v>9</v>
      </c>
      <c r="D90" s="179" t="s">
        <v>58</v>
      </c>
      <c r="E90" s="180" t="s">
        <v>84</v>
      </c>
      <c r="F90" s="179" t="s">
        <v>118</v>
      </c>
      <c r="G90" s="177"/>
      <c r="H90" s="215" t="s">
        <v>14</v>
      </c>
      <c r="I90" s="240" t="s">
        <v>58</v>
      </c>
      <c r="J90" s="179" t="s">
        <v>84</v>
      </c>
      <c r="K90" s="216" t="s">
        <v>118</v>
      </c>
    </row>
    <row r="91" spans="2:11" ht="18" customHeight="1">
      <c r="B91" s="191" t="s">
        <v>8</v>
      </c>
      <c r="C91" s="192" t="s">
        <v>8</v>
      </c>
      <c r="D91" s="184"/>
      <c r="E91" s="185"/>
      <c r="F91" s="195" t="s">
        <v>127</v>
      </c>
      <c r="G91" s="163"/>
      <c r="H91" s="187" t="s">
        <v>27</v>
      </c>
      <c r="I91" s="244"/>
      <c r="J91" s="245"/>
      <c r="K91" s="190" t="s">
        <v>154</v>
      </c>
    </row>
    <row r="92" spans="2:11" ht="18" customHeight="1">
      <c r="B92" s="191" t="s">
        <v>121</v>
      </c>
      <c r="C92" s="192" t="s">
        <v>122</v>
      </c>
      <c r="D92" s="193"/>
      <c r="E92" s="194"/>
      <c r="F92" s="195"/>
      <c r="G92" s="163"/>
      <c r="H92" s="187" t="s">
        <v>144</v>
      </c>
      <c r="I92" s="244"/>
      <c r="J92" s="245"/>
      <c r="K92" s="195"/>
    </row>
    <row r="93" spans="2:11" ht="18" customHeight="1">
      <c r="B93" s="191"/>
      <c r="C93" s="192"/>
      <c r="D93" s="193"/>
      <c r="E93" s="194"/>
      <c r="F93" s="195"/>
      <c r="G93" s="163"/>
      <c r="H93" s="187" t="s">
        <v>29</v>
      </c>
      <c r="I93" s="244"/>
      <c r="J93" s="245"/>
      <c r="K93" s="195"/>
    </row>
    <row r="94" spans="2:11" ht="18" customHeight="1">
      <c r="B94" s="191"/>
      <c r="C94" s="241"/>
      <c r="D94" s="242"/>
      <c r="E94" s="243"/>
      <c r="F94" s="190"/>
      <c r="G94" s="163"/>
      <c r="H94" s="187" t="s">
        <v>145</v>
      </c>
      <c r="I94" s="244"/>
      <c r="J94" s="245"/>
      <c r="K94" s="195"/>
    </row>
    <row r="95" spans="2:11" ht="18" customHeight="1">
      <c r="B95" s="191"/>
      <c r="C95" s="241"/>
      <c r="D95" s="242"/>
      <c r="E95" s="243"/>
      <c r="F95" s="190"/>
      <c r="G95" s="163"/>
      <c r="H95" s="246" t="s">
        <v>119</v>
      </c>
      <c r="I95" s="244"/>
      <c r="J95" s="245"/>
      <c r="K95" s="195" t="s">
        <v>153</v>
      </c>
    </row>
    <row r="96" spans="2:11" ht="18" customHeight="1">
      <c r="B96" s="191"/>
      <c r="C96" s="241"/>
      <c r="D96" s="242"/>
      <c r="E96" s="243"/>
      <c r="F96" s="190"/>
      <c r="G96" s="163"/>
      <c r="H96" s="246"/>
      <c r="I96" s="244"/>
      <c r="J96" s="245"/>
      <c r="K96" s="195"/>
    </row>
    <row r="97" spans="2:11" ht="18" customHeight="1">
      <c r="B97" s="191"/>
      <c r="C97" s="241"/>
      <c r="D97" s="242"/>
      <c r="E97" s="243"/>
      <c r="F97" s="190"/>
      <c r="G97" s="163"/>
      <c r="H97" s="218"/>
      <c r="I97" s="244"/>
      <c r="J97" s="245"/>
      <c r="K97" s="195"/>
    </row>
    <row r="98" spans="2:11" ht="18" customHeight="1">
      <c r="B98" s="191"/>
      <c r="C98" s="241"/>
      <c r="D98" s="242"/>
      <c r="E98" s="243"/>
      <c r="F98" s="190"/>
      <c r="G98" s="163"/>
      <c r="H98" s="218"/>
      <c r="I98" s="244"/>
      <c r="J98" s="245"/>
      <c r="K98" s="195"/>
    </row>
    <row r="99" spans="2:11" ht="18" customHeight="1">
      <c r="B99" s="191"/>
      <c r="C99" s="241"/>
      <c r="D99" s="242"/>
      <c r="E99" s="243"/>
      <c r="F99" s="190"/>
      <c r="G99" s="163"/>
      <c r="H99" s="218"/>
      <c r="I99" s="244"/>
      <c r="J99" s="245"/>
      <c r="K99" s="195"/>
    </row>
    <row r="100" spans="2:11" ht="18" customHeight="1">
      <c r="B100" s="191"/>
      <c r="C100" s="241"/>
      <c r="D100" s="242"/>
      <c r="E100" s="243"/>
      <c r="F100" s="190"/>
      <c r="G100" s="163"/>
      <c r="H100" s="218"/>
      <c r="I100" s="244"/>
      <c r="J100" s="245"/>
      <c r="K100" s="195"/>
    </row>
    <row r="101" spans="2:11" ht="18" customHeight="1">
      <c r="B101" s="191"/>
      <c r="C101" s="241"/>
      <c r="D101" s="242"/>
      <c r="E101" s="243"/>
      <c r="F101" s="190"/>
      <c r="G101" s="163"/>
      <c r="H101" s="218"/>
      <c r="I101" s="244"/>
      <c r="J101" s="245"/>
      <c r="K101" s="195"/>
    </row>
    <row r="102" spans="2:11" ht="18" customHeight="1" thickBot="1">
      <c r="B102" s="196"/>
      <c r="C102" s="247"/>
      <c r="D102" s="248"/>
      <c r="E102" s="249"/>
      <c r="F102" s="204"/>
      <c r="G102" s="163"/>
      <c r="H102" s="226"/>
      <c r="I102" s="250"/>
      <c r="J102" s="251"/>
      <c r="K102" s="200"/>
    </row>
    <row r="103" spans="2:11" s="210" customFormat="1" ht="25.5" customHeight="1" thickBot="1">
      <c r="B103" s="205"/>
      <c r="C103" s="232" t="s">
        <v>56</v>
      </c>
      <c r="D103" s="259">
        <f>SUM(D91:D102)</f>
        <v>0</v>
      </c>
      <c r="E103" s="207"/>
      <c r="F103" s="208"/>
      <c r="G103" s="209"/>
      <c r="H103" s="232" t="s">
        <v>56</v>
      </c>
      <c r="I103" s="260">
        <f>SUM(I91:I102)</f>
        <v>0</v>
      </c>
      <c r="K103" s="208"/>
    </row>
    <row r="104" spans="2:11" s="154" customFormat="1" ht="5.25" customHeight="1">
      <c r="B104" s="157"/>
      <c r="C104" s="164"/>
      <c r="D104" s="155"/>
      <c r="E104" s="165"/>
      <c r="G104" s="156"/>
      <c r="H104" s="157"/>
      <c r="I104" s="158"/>
      <c r="J104" s="158"/>
    </row>
    <row r="105" spans="2:11" s="214" customFormat="1" ht="29.25" customHeight="1" thickBot="1">
      <c r="B105" s="166" t="s">
        <v>11</v>
      </c>
      <c r="C105" s="211"/>
      <c r="D105" s="168"/>
      <c r="E105" s="169"/>
      <c r="F105" s="170"/>
      <c r="G105" s="212"/>
      <c r="H105" s="166" t="s">
        <v>114</v>
      </c>
      <c r="I105" s="168"/>
      <c r="J105" s="213"/>
      <c r="K105" s="170"/>
    </row>
    <row r="106" spans="2:11" s="154" customFormat="1" ht="23.25" customHeight="1">
      <c r="B106" s="215" t="s">
        <v>14</v>
      </c>
      <c r="C106" s="240" t="s">
        <v>9</v>
      </c>
      <c r="D106" s="179" t="s">
        <v>58</v>
      </c>
      <c r="E106" s="313" t="s">
        <v>118</v>
      </c>
      <c r="F106" s="314"/>
      <c r="G106" s="156"/>
      <c r="H106" s="178" t="s">
        <v>14</v>
      </c>
      <c r="I106" s="179" t="s">
        <v>58</v>
      </c>
      <c r="J106" s="315" t="s">
        <v>118</v>
      </c>
      <c r="K106" s="302"/>
    </row>
    <row r="107" spans="2:11" ht="18" customHeight="1">
      <c r="B107" s="218" t="s">
        <v>12</v>
      </c>
      <c r="C107" s="219" t="s">
        <v>110</v>
      </c>
      <c r="D107" s="220"/>
      <c r="E107" s="303"/>
      <c r="F107" s="304"/>
      <c r="G107" s="163"/>
      <c r="H107" s="187" t="s">
        <v>142</v>
      </c>
      <c r="I107" s="188"/>
      <c r="J107" s="305" t="s">
        <v>152</v>
      </c>
      <c r="K107" s="306"/>
    </row>
    <row r="108" spans="2:11" ht="18" customHeight="1">
      <c r="B108" s="218" t="s">
        <v>12</v>
      </c>
      <c r="C108" s="219"/>
      <c r="D108" s="220"/>
      <c r="E108" s="303"/>
      <c r="F108" s="304"/>
      <c r="G108" s="163"/>
      <c r="H108" s="187" t="s">
        <v>111</v>
      </c>
      <c r="I108" s="188"/>
      <c r="J108" s="316"/>
      <c r="K108" s="308"/>
    </row>
    <row r="109" spans="2:11" ht="18" customHeight="1">
      <c r="B109" s="218"/>
      <c r="C109" s="219"/>
      <c r="D109" s="220"/>
      <c r="E109" s="303"/>
      <c r="F109" s="304"/>
      <c r="G109" s="163"/>
      <c r="H109" s="187" t="s">
        <v>5</v>
      </c>
      <c r="I109" s="188"/>
      <c r="J109" s="316"/>
      <c r="K109" s="308"/>
    </row>
    <row r="110" spans="2:11" ht="18" customHeight="1">
      <c r="B110" s="218" t="s">
        <v>15</v>
      </c>
      <c r="C110" s="219" t="s">
        <v>128</v>
      </c>
      <c r="D110" s="220"/>
      <c r="E110" s="305" t="s">
        <v>155</v>
      </c>
      <c r="F110" s="306"/>
      <c r="G110" s="163"/>
      <c r="H110" s="187" t="s">
        <v>0</v>
      </c>
      <c r="I110" s="188"/>
      <c r="J110" s="316"/>
      <c r="K110" s="308"/>
    </row>
    <row r="111" spans="2:11" ht="18" customHeight="1">
      <c r="B111" s="218" t="s">
        <v>15</v>
      </c>
      <c r="C111" s="219"/>
      <c r="D111" s="220"/>
      <c r="E111" s="303"/>
      <c r="F111" s="304"/>
      <c r="G111" s="163"/>
      <c r="H111" s="187" t="s">
        <v>1</v>
      </c>
      <c r="I111" s="188"/>
      <c r="J111" s="316"/>
      <c r="K111" s="308"/>
    </row>
    <row r="112" spans="2:11" ht="18" customHeight="1">
      <c r="B112" s="218"/>
      <c r="C112" s="253"/>
      <c r="D112" s="254"/>
      <c r="E112" s="317"/>
      <c r="F112" s="304"/>
      <c r="G112" s="163"/>
      <c r="H112" s="187" t="s">
        <v>2</v>
      </c>
      <c r="I112" s="188"/>
      <c r="J112" s="316"/>
      <c r="K112" s="308"/>
    </row>
    <row r="113" spans="2:11" ht="18" customHeight="1">
      <c r="B113" s="218"/>
      <c r="C113" s="253"/>
      <c r="D113" s="254"/>
      <c r="E113" s="317"/>
      <c r="F113" s="304"/>
      <c r="G113" s="163"/>
      <c r="H113" s="187" t="s">
        <v>116</v>
      </c>
      <c r="I113" s="188"/>
      <c r="J113" s="316"/>
      <c r="K113" s="308"/>
    </row>
    <row r="114" spans="2:11" ht="18" customHeight="1">
      <c r="B114" s="218"/>
      <c r="C114" s="253"/>
      <c r="D114" s="254"/>
      <c r="E114" s="317"/>
      <c r="F114" s="304"/>
      <c r="G114" s="163"/>
      <c r="H114" s="187" t="s">
        <v>31</v>
      </c>
      <c r="I114" s="188"/>
      <c r="J114" s="316"/>
      <c r="K114" s="308"/>
    </row>
    <row r="115" spans="2:11" ht="18" customHeight="1">
      <c r="B115" s="218"/>
      <c r="C115" s="253"/>
      <c r="D115" s="254"/>
      <c r="E115" s="317"/>
      <c r="F115" s="304"/>
      <c r="G115" s="163"/>
      <c r="H115" s="187" t="s">
        <v>124</v>
      </c>
      <c r="I115" s="188"/>
      <c r="J115" s="316"/>
      <c r="K115" s="308"/>
    </row>
    <row r="116" spans="2:11" ht="18" customHeight="1">
      <c r="B116" s="218"/>
      <c r="C116" s="253"/>
      <c r="D116" s="254"/>
      <c r="E116" s="255"/>
      <c r="F116" s="223"/>
      <c r="G116" s="163"/>
      <c r="H116" s="187"/>
      <c r="I116" s="188"/>
      <c r="J116" s="256"/>
      <c r="K116" s="225"/>
    </row>
    <row r="117" spans="2:11" ht="18" customHeight="1">
      <c r="B117" s="218"/>
      <c r="C117" s="253"/>
      <c r="D117" s="254"/>
      <c r="E117" s="255"/>
      <c r="F117" s="223"/>
      <c r="G117" s="163"/>
      <c r="H117" s="187"/>
      <c r="I117" s="188"/>
      <c r="J117" s="256"/>
      <c r="K117" s="225"/>
    </row>
    <row r="118" spans="2:11" ht="39" customHeight="1" thickBot="1">
      <c r="B118" s="226"/>
      <c r="C118" s="227"/>
      <c r="D118" s="228"/>
      <c r="E118" s="309"/>
      <c r="F118" s="310"/>
      <c r="G118" s="163"/>
      <c r="H118" s="229" t="s">
        <v>123</v>
      </c>
      <c r="I118" s="230"/>
      <c r="J118" s="311"/>
      <c r="K118" s="312"/>
    </row>
    <row r="119" spans="2:11" s="235" customFormat="1" ht="25.5" customHeight="1" thickBot="1">
      <c r="B119" s="231"/>
      <c r="C119" s="232" t="s">
        <v>56</v>
      </c>
      <c r="D119" s="261">
        <f>SUM(D107:D118)</f>
        <v>0</v>
      </c>
      <c r="E119" s="233"/>
      <c r="F119" s="234"/>
      <c r="H119" s="236" t="s">
        <v>56</v>
      </c>
      <c r="I119" s="262">
        <f>SUM(I107:I117)</f>
        <v>0</v>
      </c>
      <c r="J119" s="233"/>
      <c r="K119" s="234"/>
    </row>
    <row r="120" spans="2:11" s="154" customFormat="1" ht="5.25" customHeight="1" thickBot="1">
      <c r="B120" s="157"/>
      <c r="C120" s="164"/>
      <c r="D120" s="155"/>
      <c r="E120" s="165"/>
      <c r="G120" s="156"/>
      <c r="H120" s="157"/>
      <c r="I120" s="158"/>
      <c r="J120" s="158"/>
    </row>
    <row r="121" spans="2:11" s="235" customFormat="1" ht="25.5" customHeight="1" thickBot="1">
      <c r="B121" s="237"/>
      <c r="C121" s="238" t="s">
        <v>135</v>
      </c>
      <c r="D121" s="259">
        <f>D103+D119*12</f>
        <v>0</v>
      </c>
      <c r="E121" s="239"/>
      <c r="F121" s="234"/>
      <c r="H121" s="238" t="s">
        <v>136</v>
      </c>
      <c r="I121" s="259">
        <f>I103+I119*12</f>
        <v>0</v>
      </c>
      <c r="J121" s="239"/>
      <c r="K121" s="234"/>
    </row>
    <row r="123" spans="2:11" ht="28.5" customHeight="1">
      <c r="B123" s="299" t="s">
        <v>22</v>
      </c>
      <c r="C123" s="299"/>
      <c r="D123" s="299"/>
      <c r="E123" s="299"/>
      <c r="F123" s="299"/>
      <c r="H123" s="300" t="s">
        <v>25</v>
      </c>
      <c r="I123" s="300"/>
      <c r="J123" s="300"/>
      <c r="K123" s="300"/>
    </row>
    <row r="124" spans="2:11" s="170" customFormat="1" ht="29.25" customHeight="1" thickBot="1">
      <c r="B124" s="166" t="s">
        <v>10</v>
      </c>
      <c r="C124" s="167"/>
      <c r="D124" s="168"/>
      <c r="E124" s="169"/>
      <c r="G124" s="171"/>
      <c r="H124" s="166" t="s">
        <v>113</v>
      </c>
      <c r="I124" s="172"/>
      <c r="J124" s="172"/>
    </row>
    <row r="125" spans="2:11" s="181" customFormat="1" ht="23.25" customHeight="1">
      <c r="B125" s="215" t="s">
        <v>14</v>
      </c>
      <c r="C125" s="240" t="s">
        <v>9</v>
      </c>
      <c r="D125" s="179" t="s">
        <v>58</v>
      </c>
      <c r="E125" s="180" t="s">
        <v>84</v>
      </c>
      <c r="F125" s="179" t="s">
        <v>118</v>
      </c>
      <c r="G125" s="177"/>
      <c r="H125" s="215" t="s">
        <v>14</v>
      </c>
      <c r="I125" s="240" t="s">
        <v>58</v>
      </c>
      <c r="J125" s="179" t="s">
        <v>84</v>
      </c>
      <c r="K125" s="216" t="s">
        <v>118</v>
      </c>
    </row>
    <row r="126" spans="2:11" ht="18" customHeight="1">
      <c r="B126" s="191" t="s">
        <v>8</v>
      </c>
      <c r="C126" s="192" t="s">
        <v>8</v>
      </c>
      <c r="D126" s="184"/>
      <c r="E126" s="185"/>
      <c r="F126" s="195" t="s">
        <v>127</v>
      </c>
      <c r="G126" s="163"/>
      <c r="H126" s="187" t="s">
        <v>27</v>
      </c>
      <c r="I126" s="244"/>
      <c r="J126" s="245"/>
      <c r="K126" s="190" t="s">
        <v>154</v>
      </c>
    </row>
    <row r="127" spans="2:11" ht="18" customHeight="1">
      <c r="B127" s="191" t="s">
        <v>121</v>
      </c>
      <c r="C127" s="192" t="s">
        <v>122</v>
      </c>
      <c r="D127" s="193"/>
      <c r="E127" s="194"/>
      <c r="F127" s="195"/>
      <c r="G127" s="163"/>
      <c r="H127" s="187" t="s">
        <v>144</v>
      </c>
      <c r="I127" s="244"/>
      <c r="J127" s="245"/>
      <c r="K127" s="195"/>
    </row>
    <row r="128" spans="2:11" ht="18" customHeight="1">
      <c r="B128" s="191"/>
      <c r="C128" s="192"/>
      <c r="D128" s="193"/>
      <c r="E128" s="194"/>
      <c r="F128" s="195"/>
      <c r="G128" s="163"/>
      <c r="H128" s="187" t="s">
        <v>29</v>
      </c>
      <c r="I128" s="244"/>
      <c r="J128" s="245"/>
      <c r="K128" s="195"/>
    </row>
    <row r="129" spans="2:11" ht="18" customHeight="1">
      <c r="B129" s="191"/>
      <c r="C129" s="241"/>
      <c r="D129" s="242"/>
      <c r="E129" s="243"/>
      <c r="F129" s="190"/>
      <c r="G129" s="163"/>
      <c r="H129" s="187" t="s">
        <v>145</v>
      </c>
      <c r="I129" s="244"/>
      <c r="J129" s="245"/>
      <c r="K129" s="195"/>
    </row>
    <row r="130" spans="2:11" ht="18" customHeight="1">
      <c r="B130" s="191"/>
      <c r="C130" s="241"/>
      <c r="D130" s="242"/>
      <c r="E130" s="243"/>
      <c r="F130" s="190"/>
      <c r="G130" s="163"/>
      <c r="H130" s="246" t="s">
        <v>119</v>
      </c>
      <c r="I130" s="244"/>
      <c r="J130" s="245"/>
      <c r="K130" s="195" t="s">
        <v>153</v>
      </c>
    </row>
    <row r="131" spans="2:11" ht="18" customHeight="1">
      <c r="B131" s="191"/>
      <c r="C131" s="241"/>
      <c r="D131" s="242"/>
      <c r="E131" s="243"/>
      <c r="F131" s="190"/>
      <c r="G131" s="163"/>
      <c r="H131" s="246" t="s">
        <v>28</v>
      </c>
      <c r="I131" s="244"/>
      <c r="J131" s="245"/>
      <c r="K131" s="195"/>
    </row>
    <row r="132" spans="2:11" ht="18" customHeight="1">
      <c r="B132" s="191"/>
      <c r="C132" s="241"/>
      <c r="D132" s="242"/>
      <c r="E132" s="243"/>
      <c r="F132" s="190"/>
      <c r="G132" s="163"/>
      <c r="H132" s="218"/>
      <c r="I132" s="244"/>
      <c r="J132" s="245"/>
      <c r="K132" s="195"/>
    </row>
    <row r="133" spans="2:11" ht="18" customHeight="1">
      <c r="B133" s="191"/>
      <c r="C133" s="241"/>
      <c r="D133" s="242"/>
      <c r="E133" s="243"/>
      <c r="F133" s="190"/>
      <c r="G133" s="163"/>
      <c r="H133" s="218"/>
      <c r="I133" s="244"/>
      <c r="J133" s="245"/>
      <c r="K133" s="195"/>
    </row>
    <row r="134" spans="2:11" ht="18" customHeight="1">
      <c r="B134" s="191"/>
      <c r="C134" s="241"/>
      <c r="D134" s="242"/>
      <c r="E134" s="243"/>
      <c r="F134" s="190"/>
      <c r="G134" s="163"/>
      <c r="H134" s="218"/>
      <c r="I134" s="244"/>
      <c r="J134" s="245"/>
      <c r="K134" s="195"/>
    </row>
    <row r="135" spans="2:11" ht="18" customHeight="1">
      <c r="B135" s="191"/>
      <c r="C135" s="241"/>
      <c r="D135" s="242"/>
      <c r="E135" s="243"/>
      <c r="F135" s="190"/>
      <c r="G135" s="163"/>
      <c r="H135" s="218"/>
      <c r="I135" s="244"/>
      <c r="J135" s="245"/>
      <c r="K135" s="195"/>
    </row>
    <row r="136" spans="2:11" ht="18" customHeight="1">
      <c r="B136" s="191"/>
      <c r="C136" s="241"/>
      <c r="D136" s="242"/>
      <c r="E136" s="243"/>
      <c r="F136" s="190"/>
      <c r="G136" s="163"/>
      <c r="H136" s="218"/>
      <c r="I136" s="244"/>
      <c r="J136" s="245"/>
      <c r="K136" s="195"/>
    </row>
    <row r="137" spans="2:11" ht="18" customHeight="1" thickBot="1">
      <c r="B137" s="196"/>
      <c r="C137" s="247"/>
      <c r="D137" s="248"/>
      <c r="E137" s="249"/>
      <c r="F137" s="204"/>
      <c r="G137" s="163"/>
      <c r="H137" s="226"/>
      <c r="I137" s="250"/>
      <c r="J137" s="251"/>
      <c r="K137" s="200"/>
    </row>
    <row r="138" spans="2:11" s="210" customFormat="1" ht="25.5" customHeight="1" thickBot="1">
      <c r="B138" s="205"/>
      <c r="C138" s="232" t="s">
        <v>56</v>
      </c>
      <c r="D138" s="259">
        <f>SUM(D126:D137)</f>
        <v>0</v>
      </c>
      <c r="E138" s="207"/>
      <c r="F138" s="208"/>
      <c r="G138" s="209"/>
      <c r="H138" s="232" t="s">
        <v>56</v>
      </c>
      <c r="I138" s="260">
        <f>SUM(I126:I137)</f>
        <v>0</v>
      </c>
      <c r="K138" s="208"/>
    </row>
    <row r="139" spans="2:11" s="154" customFormat="1" ht="5.25" customHeight="1">
      <c r="B139" s="157"/>
      <c r="C139" s="164"/>
      <c r="D139" s="155"/>
      <c r="E139" s="165"/>
      <c r="G139" s="156"/>
      <c r="H139" s="157"/>
      <c r="I139" s="158"/>
      <c r="J139" s="158"/>
    </row>
    <row r="140" spans="2:11" s="214" customFormat="1" ht="29.25" customHeight="1" thickBot="1">
      <c r="B140" s="166" t="s">
        <v>11</v>
      </c>
      <c r="C140" s="211"/>
      <c r="D140" s="168"/>
      <c r="E140" s="169"/>
      <c r="F140" s="170"/>
      <c r="G140" s="212"/>
      <c r="H140" s="166" t="s">
        <v>114</v>
      </c>
      <c r="I140" s="168"/>
      <c r="J140" s="213"/>
      <c r="K140" s="170"/>
    </row>
    <row r="141" spans="2:11" s="154" customFormat="1" ht="23.25" customHeight="1">
      <c r="B141" s="215" t="s">
        <v>14</v>
      </c>
      <c r="C141" s="240" t="s">
        <v>9</v>
      </c>
      <c r="D141" s="179" t="s">
        <v>58</v>
      </c>
      <c r="E141" s="313" t="s">
        <v>118</v>
      </c>
      <c r="F141" s="314"/>
      <c r="G141" s="156"/>
      <c r="H141" s="178" t="s">
        <v>14</v>
      </c>
      <c r="I141" s="179" t="s">
        <v>58</v>
      </c>
      <c r="J141" s="315" t="s">
        <v>118</v>
      </c>
      <c r="K141" s="302"/>
    </row>
    <row r="142" spans="2:11" ht="18" customHeight="1">
      <c r="B142" s="218" t="s">
        <v>12</v>
      </c>
      <c r="C142" s="219" t="s">
        <v>110</v>
      </c>
      <c r="D142" s="220"/>
      <c r="E142" s="303"/>
      <c r="F142" s="304"/>
      <c r="G142" s="163"/>
      <c r="H142" s="187" t="s">
        <v>142</v>
      </c>
      <c r="I142" s="188"/>
      <c r="J142" s="305" t="s">
        <v>152</v>
      </c>
      <c r="K142" s="306"/>
    </row>
    <row r="143" spans="2:11" ht="18" customHeight="1">
      <c r="B143" s="218" t="s">
        <v>12</v>
      </c>
      <c r="C143" s="219"/>
      <c r="D143" s="220"/>
      <c r="E143" s="303"/>
      <c r="F143" s="304"/>
      <c r="G143" s="163"/>
      <c r="H143" s="187" t="s">
        <v>111</v>
      </c>
      <c r="I143" s="188"/>
      <c r="J143" s="316"/>
      <c r="K143" s="308"/>
    </row>
    <row r="144" spans="2:11" ht="18" customHeight="1">
      <c r="B144" s="218"/>
      <c r="C144" s="219"/>
      <c r="D144" s="220"/>
      <c r="E144" s="303"/>
      <c r="F144" s="304"/>
      <c r="G144" s="163"/>
      <c r="H144" s="187" t="s">
        <v>5</v>
      </c>
      <c r="I144" s="188"/>
      <c r="J144" s="316"/>
      <c r="K144" s="308"/>
    </row>
    <row r="145" spans="2:11" ht="18" customHeight="1">
      <c r="B145" s="218" t="s">
        <v>15</v>
      </c>
      <c r="C145" s="219" t="s">
        <v>128</v>
      </c>
      <c r="D145" s="220"/>
      <c r="E145" s="305" t="s">
        <v>155</v>
      </c>
      <c r="F145" s="306"/>
      <c r="G145" s="163"/>
      <c r="H145" s="187" t="s">
        <v>0</v>
      </c>
      <c r="I145" s="188"/>
      <c r="J145" s="316"/>
      <c r="K145" s="308"/>
    </row>
    <row r="146" spans="2:11" ht="18" customHeight="1">
      <c r="B146" s="218" t="s">
        <v>15</v>
      </c>
      <c r="C146" s="219"/>
      <c r="D146" s="220"/>
      <c r="E146" s="303"/>
      <c r="F146" s="304"/>
      <c r="G146" s="163"/>
      <c r="H146" s="187" t="s">
        <v>1</v>
      </c>
      <c r="I146" s="188"/>
      <c r="J146" s="316"/>
      <c r="K146" s="308"/>
    </row>
    <row r="147" spans="2:11" ht="18" customHeight="1">
      <c r="B147" s="218"/>
      <c r="C147" s="253"/>
      <c r="D147" s="254"/>
      <c r="E147" s="317"/>
      <c r="F147" s="304"/>
      <c r="G147" s="163"/>
      <c r="H147" s="187" t="s">
        <v>2</v>
      </c>
      <c r="I147" s="188"/>
      <c r="J147" s="316"/>
      <c r="K147" s="308"/>
    </row>
    <row r="148" spans="2:11" ht="18" customHeight="1">
      <c r="B148" s="218"/>
      <c r="C148" s="253"/>
      <c r="D148" s="254"/>
      <c r="E148" s="317"/>
      <c r="F148" s="304"/>
      <c r="G148" s="163"/>
      <c r="H148" s="187" t="s">
        <v>116</v>
      </c>
      <c r="I148" s="188"/>
      <c r="J148" s="316"/>
      <c r="K148" s="308"/>
    </row>
    <row r="149" spans="2:11" ht="18" customHeight="1">
      <c r="B149" s="218"/>
      <c r="C149" s="253"/>
      <c r="D149" s="254"/>
      <c r="E149" s="317"/>
      <c r="F149" s="304"/>
      <c r="G149" s="163"/>
      <c r="H149" s="187" t="s">
        <v>31</v>
      </c>
      <c r="I149" s="188"/>
      <c r="J149" s="316"/>
      <c r="K149" s="308"/>
    </row>
    <row r="150" spans="2:11" ht="18" customHeight="1">
      <c r="B150" s="218"/>
      <c r="C150" s="253"/>
      <c r="D150" s="254"/>
      <c r="E150" s="317"/>
      <c r="F150" s="304"/>
      <c r="G150" s="163"/>
      <c r="H150" s="187" t="s">
        <v>124</v>
      </c>
      <c r="I150" s="188"/>
      <c r="J150" s="316"/>
      <c r="K150" s="308"/>
    </row>
    <row r="151" spans="2:11" ht="18" customHeight="1">
      <c r="B151" s="218"/>
      <c r="C151" s="253"/>
      <c r="D151" s="254"/>
      <c r="E151" s="255"/>
      <c r="F151" s="223"/>
      <c r="G151" s="163"/>
      <c r="H151" s="187"/>
      <c r="I151" s="188"/>
      <c r="J151" s="256"/>
      <c r="K151" s="225"/>
    </row>
    <row r="152" spans="2:11" ht="18" customHeight="1">
      <c r="B152" s="218"/>
      <c r="C152" s="253"/>
      <c r="D152" s="254"/>
      <c r="E152" s="255"/>
      <c r="F152" s="223"/>
      <c r="G152" s="163"/>
      <c r="H152" s="187"/>
      <c r="I152" s="188"/>
      <c r="J152" s="256"/>
      <c r="K152" s="225"/>
    </row>
    <row r="153" spans="2:11" ht="39" customHeight="1" thickBot="1">
      <c r="B153" s="226"/>
      <c r="C153" s="227"/>
      <c r="D153" s="228"/>
      <c r="E153" s="309"/>
      <c r="F153" s="310"/>
      <c r="G153" s="163"/>
      <c r="H153" s="229" t="s">
        <v>123</v>
      </c>
      <c r="I153" s="230"/>
      <c r="J153" s="311"/>
      <c r="K153" s="312"/>
    </row>
    <row r="154" spans="2:11" s="235" customFormat="1" ht="25.5" customHeight="1" thickBot="1">
      <c r="B154" s="231"/>
      <c r="C154" s="232" t="s">
        <v>56</v>
      </c>
      <c r="D154" s="261">
        <f>SUM(D142:D153)</f>
        <v>0</v>
      </c>
      <c r="E154" s="233"/>
      <c r="F154" s="234"/>
      <c r="H154" s="236" t="s">
        <v>56</v>
      </c>
      <c r="I154" s="262">
        <f>SUM(I142:I152)</f>
        <v>0</v>
      </c>
      <c r="J154" s="233"/>
      <c r="K154" s="234"/>
    </row>
    <row r="155" spans="2:11" s="154" customFormat="1" ht="5.25" customHeight="1" thickBot="1">
      <c r="B155" s="157"/>
      <c r="C155" s="164"/>
      <c r="D155" s="155"/>
      <c r="E155" s="165"/>
      <c r="G155" s="156"/>
      <c r="H155" s="157"/>
      <c r="I155" s="158"/>
      <c r="J155" s="158"/>
    </row>
    <row r="156" spans="2:11" s="235" customFormat="1" ht="25.5" customHeight="1" thickBot="1">
      <c r="B156" s="237"/>
      <c r="C156" s="238" t="s">
        <v>135</v>
      </c>
      <c r="D156" s="259">
        <f>D138+D154*12</f>
        <v>0</v>
      </c>
      <c r="E156" s="239"/>
      <c r="F156" s="234"/>
      <c r="H156" s="238" t="s">
        <v>136</v>
      </c>
      <c r="I156" s="259">
        <f>I138+I154*12</f>
        <v>0</v>
      </c>
      <c r="J156" s="239"/>
      <c r="K156" s="234"/>
    </row>
  </sheetData>
  <sheetProtection insertRows="0" selectLockedCells="1"/>
  <mergeCells count="98">
    <mergeCell ref="E153:F153"/>
    <mergeCell ref="J153:K153"/>
    <mergeCell ref="E148:F148"/>
    <mergeCell ref="J148:K148"/>
    <mergeCell ref="E149:F149"/>
    <mergeCell ref="J149:K149"/>
    <mergeCell ref="E150:F150"/>
    <mergeCell ref="J150:K150"/>
    <mergeCell ref="E145:F145"/>
    <mergeCell ref="J145:K145"/>
    <mergeCell ref="E146:F146"/>
    <mergeCell ref="J146:K146"/>
    <mergeCell ref="E147:F147"/>
    <mergeCell ref="J147:K147"/>
    <mergeCell ref="E142:F142"/>
    <mergeCell ref="J142:K142"/>
    <mergeCell ref="E143:F143"/>
    <mergeCell ref="J143:K143"/>
    <mergeCell ref="E144:F144"/>
    <mergeCell ref="J144:K144"/>
    <mergeCell ref="E118:F118"/>
    <mergeCell ref="J118:K118"/>
    <mergeCell ref="B123:F123"/>
    <mergeCell ref="H123:K123"/>
    <mergeCell ref="E141:F141"/>
    <mergeCell ref="J141:K141"/>
    <mergeCell ref="E114:F114"/>
    <mergeCell ref="J114:K114"/>
    <mergeCell ref="B88:F88"/>
    <mergeCell ref="H88:K88"/>
    <mergeCell ref="E115:F115"/>
    <mergeCell ref="J115:K115"/>
    <mergeCell ref="E111:F111"/>
    <mergeCell ref="J111:K111"/>
    <mergeCell ref="E112:F112"/>
    <mergeCell ref="J112:K112"/>
    <mergeCell ref="E113:F113"/>
    <mergeCell ref="J113:K113"/>
    <mergeCell ref="E108:F108"/>
    <mergeCell ref="J108:K108"/>
    <mergeCell ref="E109:F109"/>
    <mergeCell ref="J109:K109"/>
    <mergeCell ref="J48:K48"/>
    <mergeCell ref="E48:F48"/>
    <mergeCell ref="E110:F110"/>
    <mergeCell ref="J110:K110"/>
    <mergeCell ref="E106:F106"/>
    <mergeCell ref="J106:K106"/>
    <mergeCell ref="E107:F107"/>
    <mergeCell ref="J107:K107"/>
    <mergeCell ref="B53:F53"/>
    <mergeCell ref="H53:K53"/>
    <mergeCell ref="E79:F79"/>
    <mergeCell ref="J79:K79"/>
    <mergeCell ref="E73:F73"/>
    <mergeCell ref="J73:K73"/>
    <mergeCell ref="E74:F74"/>
    <mergeCell ref="J74:K74"/>
    <mergeCell ref="E75:F75"/>
    <mergeCell ref="J75:K75"/>
    <mergeCell ref="E80:F80"/>
    <mergeCell ref="J80:K80"/>
    <mergeCell ref="E83:F83"/>
    <mergeCell ref="J83:K83"/>
    <mergeCell ref="E76:F76"/>
    <mergeCell ref="J76:K76"/>
    <mergeCell ref="E77:F77"/>
    <mergeCell ref="J77:K77"/>
    <mergeCell ref="E78:F78"/>
    <mergeCell ref="J78:K78"/>
    <mergeCell ref="C14:D14"/>
    <mergeCell ref="C15:D15"/>
    <mergeCell ref="E71:F71"/>
    <mergeCell ref="J71:K71"/>
    <mergeCell ref="E72:F72"/>
    <mergeCell ref="J72:K72"/>
    <mergeCell ref="E35:F35"/>
    <mergeCell ref="E36:F36"/>
    <mergeCell ref="E37:F37"/>
    <mergeCell ref="E38:F38"/>
    <mergeCell ref="E40:F40"/>
    <mergeCell ref="J35:K35"/>
    <mergeCell ref="J36:K36"/>
    <mergeCell ref="J37:K37"/>
    <mergeCell ref="J38:K38"/>
    <mergeCell ref="J39:K39"/>
    <mergeCell ref="E43:F43"/>
    <mergeCell ref="E44:F44"/>
    <mergeCell ref="E39:F39"/>
    <mergeCell ref="B17:F17"/>
    <mergeCell ref="H17:K17"/>
    <mergeCell ref="J43:K43"/>
    <mergeCell ref="J44:K44"/>
    <mergeCell ref="J40:K40"/>
    <mergeCell ref="E41:F41"/>
    <mergeCell ref="J41:K41"/>
    <mergeCell ref="J42:K42"/>
    <mergeCell ref="E42:F42"/>
  </mergeCells>
  <phoneticPr fontId="2"/>
  <pageMargins left="0.7" right="0.7" top="0.75" bottom="0.75" header="0.3" footer="0.3"/>
  <pageSetup paperSize="9" scale="23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B2931-F9E1-4E9B-AADD-9FC735314EFB}">
  <sheetPr codeName="Sheet3">
    <pageSetUpPr fitToPage="1"/>
  </sheetPr>
  <dimension ref="A4:M38"/>
  <sheetViews>
    <sheetView showGridLines="0" view="pageBreakPreview" zoomScaleNormal="100" zoomScaleSheetLayoutView="100" workbookViewId="0">
      <selection activeCell="I18" sqref="I18"/>
    </sheetView>
  </sheetViews>
  <sheetFormatPr defaultColWidth="9" defaultRowHeight="20.25" customHeight="1"/>
  <cols>
    <col min="1" max="1" width="15.1640625" style="65" customWidth="1"/>
    <col min="2" max="2" width="20.83203125" style="69" customWidth="1"/>
    <col min="3" max="6" width="19.5" style="82" customWidth="1"/>
    <col min="7" max="7" width="41.6640625" style="67" customWidth="1"/>
    <col min="8" max="8" width="18.6640625" style="67" customWidth="1"/>
    <col min="9" max="9" width="19.83203125" style="68" customWidth="1"/>
    <col min="10" max="12" width="18.6640625" style="67" customWidth="1"/>
    <col min="13" max="13" width="18.6640625" style="69" customWidth="1"/>
    <col min="14" max="14" width="16.33203125" style="67" bestFit="1" customWidth="1"/>
    <col min="15" max="15" width="55.6640625" style="67" customWidth="1"/>
    <col min="16" max="16384" width="9" style="67"/>
  </cols>
  <sheetData>
    <row r="4" spans="1:9" ht="11.25" customHeight="1" thickBot="1"/>
    <row r="5" spans="1:9" ht="20.25" customHeight="1" thickBot="1">
      <c r="A5" s="84" t="s">
        <v>134</v>
      </c>
      <c r="B5" s="85"/>
    </row>
    <row r="6" spans="1:9" ht="9" customHeight="1"/>
    <row r="7" spans="1:9" ht="20.25" customHeight="1">
      <c r="A7" s="65" t="s">
        <v>77</v>
      </c>
      <c r="B7" s="66" t="s">
        <v>51</v>
      </c>
      <c r="C7" s="77" t="s">
        <v>129</v>
      </c>
      <c r="D7" s="77" t="s">
        <v>130</v>
      </c>
      <c r="E7" s="77" t="s">
        <v>131</v>
      </c>
      <c r="F7" s="77" t="s">
        <v>9</v>
      </c>
      <c r="G7" s="66" t="s">
        <v>89</v>
      </c>
    </row>
    <row r="8" spans="1:9" ht="20.25" customHeight="1">
      <c r="B8" s="70" t="s">
        <v>50</v>
      </c>
      <c r="C8" s="78" t="s">
        <v>86</v>
      </c>
      <c r="D8" s="78"/>
      <c r="E8" s="78"/>
      <c r="F8" s="79"/>
      <c r="G8" s="71" t="s">
        <v>90</v>
      </c>
    </row>
    <row r="9" spans="1:9" ht="20.25" customHeight="1">
      <c r="B9" s="70" t="s">
        <v>50</v>
      </c>
      <c r="C9" s="78" t="s">
        <v>87</v>
      </c>
      <c r="D9" s="78"/>
      <c r="E9" s="78"/>
      <c r="F9" s="79"/>
      <c r="G9" s="71" t="s">
        <v>91</v>
      </c>
    </row>
    <row r="10" spans="1:9" ht="20.25" customHeight="1">
      <c r="B10" s="70" t="s">
        <v>50</v>
      </c>
      <c r="C10" s="78" t="s">
        <v>88</v>
      </c>
      <c r="D10" s="78"/>
      <c r="E10" s="78"/>
      <c r="F10" s="79"/>
      <c r="G10" s="71"/>
    </row>
    <row r="11" spans="1:9" ht="20.25" customHeight="1">
      <c r="B11" s="70"/>
      <c r="C11" s="78"/>
      <c r="D11" s="78"/>
      <c r="E11" s="78"/>
      <c r="F11" s="79"/>
      <c r="G11" s="71"/>
    </row>
    <row r="12" spans="1:9" ht="20.25" customHeight="1">
      <c r="B12" s="72"/>
      <c r="C12" s="80"/>
      <c r="D12" s="80"/>
      <c r="E12" s="80"/>
      <c r="F12" s="80"/>
      <c r="G12" s="73"/>
    </row>
    <row r="13" spans="1:9" ht="20.25" customHeight="1">
      <c r="B13" s="72"/>
      <c r="C13" s="81"/>
      <c r="D13" s="81"/>
      <c r="E13" s="81"/>
      <c r="F13" s="81"/>
      <c r="G13" s="72"/>
    </row>
    <row r="14" spans="1:9" ht="22.5" customHeight="1">
      <c r="A14" s="65" t="s">
        <v>78</v>
      </c>
      <c r="B14" s="66"/>
      <c r="C14" s="83" t="s">
        <v>132</v>
      </c>
      <c r="D14" s="83" t="s">
        <v>133</v>
      </c>
      <c r="E14" s="321" t="s">
        <v>9</v>
      </c>
      <c r="F14" s="322"/>
      <c r="G14" s="323"/>
      <c r="I14" s="74" t="s">
        <v>43</v>
      </c>
    </row>
    <row r="15" spans="1:9" ht="20.25" customHeight="1">
      <c r="B15" s="75" t="s">
        <v>7</v>
      </c>
      <c r="C15" s="78"/>
      <c r="D15" s="78"/>
      <c r="E15" s="318"/>
      <c r="F15" s="319"/>
      <c r="G15" s="320"/>
      <c r="I15" s="76" t="s">
        <v>35</v>
      </c>
    </row>
    <row r="16" spans="1:9" ht="20.25" customHeight="1">
      <c r="B16" s="75" t="s">
        <v>3</v>
      </c>
      <c r="C16" s="78"/>
      <c r="D16" s="78"/>
      <c r="E16" s="318"/>
      <c r="F16" s="319"/>
      <c r="G16" s="320"/>
      <c r="I16" s="76" t="s">
        <v>36</v>
      </c>
    </row>
    <row r="17" spans="2:9" ht="20.25" customHeight="1">
      <c r="B17" s="75" t="s">
        <v>6</v>
      </c>
      <c r="C17" s="78"/>
      <c r="D17" s="78"/>
      <c r="E17" s="318"/>
      <c r="F17" s="319"/>
      <c r="G17" s="320"/>
      <c r="I17" s="76" t="s">
        <v>37</v>
      </c>
    </row>
    <row r="18" spans="2:9" ht="20.25" customHeight="1">
      <c r="B18" s="75" t="s">
        <v>29</v>
      </c>
      <c r="C18" s="78"/>
      <c r="D18" s="78"/>
      <c r="E18" s="318"/>
      <c r="F18" s="319"/>
      <c r="G18" s="320"/>
      <c r="I18" s="68" t="s">
        <v>92</v>
      </c>
    </row>
    <row r="19" spans="2:9" ht="20.25" customHeight="1">
      <c r="B19" s="75" t="s">
        <v>30</v>
      </c>
      <c r="C19" s="78"/>
      <c r="D19" s="78"/>
      <c r="E19" s="318"/>
      <c r="F19" s="319"/>
      <c r="G19" s="320"/>
      <c r="I19" s="68" t="s">
        <v>93</v>
      </c>
    </row>
    <row r="20" spans="2:9" ht="20.25" customHeight="1">
      <c r="B20" s="75" t="s">
        <v>31</v>
      </c>
      <c r="C20" s="78"/>
      <c r="D20" s="78"/>
      <c r="E20" s="318"/>
      <c r="F20" s="319"/>
      <c r="G20" s="320"/>
      <c r="I20" s="76" t="s">
        <v>42</v>
      </c>
    </row>
    <row r="21" spans="2:9" ht="20.25" customHeight="1">
      <c r="B21" s="75" t="s">
        <v>55</v>
      </c>
      <c r="C21" s="78"/>
      <c r="D21" s="78"/>
      <c r="E21" s="318"/>
      <c r="F21" s="319"/>
      <c r="G21" s="320"/>
      <c r="I21" s="76" t="s">
        <v>38</v>
      </c>
    </row>
    <row r="22" spans="2:9" ht="20.25" customHeight="1">
      <c r="B22" s="70" t="s">
        <v>76</v>
      </c>
      <c r="C22" s="78"/>
      <c r="D22" s="78"/>
      <c r="E22" s="318"/>
      <c r="F22" s="319"/>
      <c r="G22" s="320"/>
      <c r="I22" s="68" t="s">
        <v>94</v>
      </c>
    </row>
    <row r="23" spans="2:9" ht="20.25" customHeight="1">
      <c r="B23" s="70" t="s">
        <v>0</v>
      </c>
      <c r="C23" s="78"/>
      <c r="D23" s="78"/>
      <c r="E23" s="318"/>
      <c r="F23" s="319"/>
      <c r="G23" s="320"/>
      <c r="I23" s="76" t="s">
        <v>39</v>
      </c>
    </row>
    <row r="24" spans="2:9" ht="20.25" customHeight="1">
      <c r="B24" s="70" t="s">
        <v>1</v>
      </c>
      <c r="C24" s="78"/>
      <c r="D24" s="78"/>
      <c r="E24" s="318"/>
      <c r="F24" s="319"/>
      <c r="G24" s="320"/>
      <c r="I24" s="76" t="s">
        <v>41</v>
      </c>
    </row>
    <row r="25" spans="2:9" ht="20.25" customHeight="1">
      <c r="B25" s="70" t="s">
        <v>2</v>
      </c>
      <c r="C25" s="78"/>
      <c r="D25" s="78"/>
      <c r="E25" s="318"/>
      <c r="F25" s="319"/>
      <c r="G25" s="320"/>
      <c r="I25" s="76" t="s">
        <v>40</v>
      </c>
    </row>
    <row r="26" spans="2:9" ht="20.25" customHeight="1">
      <c r="B26" s="70" t="s">
        <v>4</v>
      </c>
      <c r="C26" s="78"/>
      <c r="D26" s="78"/>
      <c r="E26" s="318"/>
      <c r="F26" s="319"/>
      <c r="G26" s="320"/>
    </row>
    <row r="27" spans="2:9" ht="20.25" customHeight="1">
      <c r="B27" s="70" t="s">
        <v>5</v>
      </c>
      <c r="C27" s="78"/>
      <c r="D27" s="78"/>
      <c r="E27" s="318"/>
      <c r="F27" s="319"/>
      <c r="G27" s="320"/>
    </row>
    <row r="28" spans="2:9" ht="20.25" customHeight="1">
      <c r="B28" s="70" t="s">
        <v>33</v>
      </c>
      <c r="C28" s="78"/>
      <c r="D28" s="78"/>
      <c r="E28" s="318"/>
      <c r="F28" s="319"/>
      <c r="G28" s="320"/>
    </row>
    <row r="29" spans="2:9" ht="20.25" customHeight="1">
      <c r="B29" s="70" t="s">
        <v>32</v>
      </c>
      <c r="C29" s="78"/>
      <c r="D29" s="78"/>
      <c r="E29" s="318"/>
      <c r="F29" s="319"/>
      <c r="G29" s="320"/>
    </row>
    <row r="30" spans="2:9" ht="20.25" customHeight="1">
      <c r="B30" s="70" t="s">
        <v>123</v>
      </c>
      <c r="C30" s="78"/>
      <c r="D30" s="78"/>
      <c r="E30" s="318"/>
      <c r="F30" s="319"/>
      <c r="G30" s="320"/>
    </row>
    <row r="31" spans="2:9" ht="20.25" customHeight="1">
      <c r="B31" s="70"/>
      <c r="C31" s="78"/>
      <c r="D31" s="78"/>
      <c r="E31" s="318"/>
      <c r="F31" s="319"/>
      <c r="G31" s="320"/>
    </row>
    <row r="34" spans="1:9" ht="20.25" customHeight="1">
      <c r="A34" s="65" t="s">
        <v>79</v>
      </c>
      <c r="B34" s="66"/>
      <c r="C34" s="77" t="s">
        <v>47</v>
      </c>
      <c r="D34" s="77" t="s">
        <v>67</v>
      </c>
      <c r="E34" s="321" t="s">
        <v>9</v>
      </c>
      <c r="F34" s="322"/>
      <c r="G34" s="323"/>
      <c r="I34" s="74" t="s">
        <v>43</v>
      </c>
    </row>
    <row r="35" spans="1:9" ht="20.25" customHeight="1">
      <c r="B35" s="70" t="s">
        <v>26</v>
      </c>
      <c r="C35" s="78"/>
      <c r="D35" s="78"/>
      <c r="E35" s="324"/>
      <c r="F35" s="325"/>
      <c r="G35" s="326"/>
      <c r="I35" s="74" t="s">
        <v>45</v>
      </c>
    </row>
    <row r="36" spans="1:9" ht="20.25" customHeight="1">
      <c r="B36" s="70" t="s">
        <v>44</v>
      </c>
      <c r="C36" s="78"/>
      <c r="D36" s="78"/>
      <c r="E36" s="324"/>
      <c r="F36" s="325"/>
      <c r="G36" s="326"/>
      <c r="I36" s="74" t="s">
        <v>48</v>
      </c>
    </row>
    <row r="37" spans="1:9" ht="20.25" customHeight="1">
      <c r="B37" s="70"/>
      <c r="C37" s="78"/>
      <c r="D37" s="78"/>
      <c r="E37" s="324"/>
      <c r="F37" s="325"/>
      <c r="G37" s="326"/>
      <c r="I37" s="74" t="s">
        <v>46</v>
      </c>
    </row>
    <row r="38" spans="1:9" ht="20.25" customHeight="1">
      <c r="B38" s="70"/>
      <c r="C38" s="78"/>
      <c r="D38" s="78"/>
      <c r="E38" s="324"/>
      <c r="F38" s="325"/>
      <c r="G38" s="326"/>
      <c r="I38" s="74" t="s">
        <v>40</v>
      </c>
    </row>
  </sheetData>
  <mergeCells count="23">
    <mergeCell ref="E34:G34"/>
    <mergeCell ref="E35:G35"/>
    <mergeCell ref="E36:G36"/>
    <mergeCell ref="E37:G37"/>
    <mergeCell ref="E38:G38"/>
    <mergeCell ref="E31:G31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19:G19"/>
    <mergeCell ref="E14:G14"/>
    <mergeCell ref="E15:G15"/>
    <mergeCell ref="E16:G16"/>
    <mergeCell ref="E17:G17"/>
    <mergeCell ref="E18:G18"/>
  </mergeCells>
  <phoneticPr fontId="2"/>
  <dataValidations count="3">
    <dataValidation type="list" allowBlank="1" showInputMessage="1" showErrorMessage="1" sqref="F12 C8:E12" xr:uid="{AC227F8A-742F-4D82-8D80-758C0C1F60E0}">
      <formula1>"生活費,貯蓄,収入受取,その他"</formula1>
    </dataValidation>
    <dataValidation type="list" allowBlank="1" showInputMessage="1" showErrorMessage="1" sqref="C35:E38" xr:uid="{A7AA8EBA-4BB8-48D0-A359-D3CA39F47CEE}">
      <formula1>$I$35:$I$38</formula1>
    </dataValidation>
    <dataValidation type="list" allowBlank="1" showInputMessage="1" showErrorMessage="1" sqref="C15:D31" xr:uid="{B4DBD822-15B5-4571-B79F-32632F4DA3CF}">
      <formula1>$I$15:$I$25</formula1>
    </dataValidation>
  </dataValidations>
  <pageMargins left="0.7" right="0.7" top="0.75" bottom="0.75" header="0.3" footer="0.3"/>
  <pageSetup paperSize="9" scale="51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BB9F4-5495-4139-98BD-76569E952146}">
  <sheetPr codeName="Sheet1"/>
  <dimension ref="A3:Y151"/>
  <sheetViews>
    <sheetView showGridLines="0" zoomScale="90" zoomScaleNormal="90" workbookViewId="0">
      <selection activeCell="I18" sqref="I18"/>
    </sheetView>
  </sheetViews>
  <sheetFormatPr defaultColWidth="9" defaultRowHeight="17.25" customHeight="1"/>
  <cols>
    <col min="1" max="1" width="8.1640625" style="7" customWidth="1"/>
    <col min="2" max="2" width="16.6640625" style="86" customWidth="1"/>
    <col min="3" max="4" width="16.6640625" style="2" customWidth="1"/>
    <col min="5" max="5" width="11.1640625" style="110" customWidth="1"/>
    <col min="6" max="6" width="23.6640625" style="110" customWidth="1"/>
    <col min="7" max="8" width="19.83203125" style="2" customWidth="1"/>
    <col min="9" max="9" width="6.33203125" style="2" customWidth="1"/>
    <col min="10" max="11" width="18.6640625" style="2" customWidth="1"/>
    <col min="12" max="12" width="18.6640625" style="4" customWidth="1"/>
    <col min="13" max="13" width="7.6640625" style="1" customWidth="1"/>
    <col min="14" max="14" width="13.6640625" style="8" bestFit="1" customWidth="1"/>
    <col min="15" max="17" width="9" style="8"/>
    <col min="18" max="18" width="10.1640625" style="8" bestFit="1" customWidth="1"/>
    <col min="19" max="25" width="9" style="8"/>
    <col min="26" max="16384" width="9" style="2"/>
  </cols>
  <sheetData>
    <row r="3" spans="1:25" ht="140.25" customHeight="1" thickBot="1"/>
    <row r="4" spans="1:25" ht="22.5" customHeight="1" thickBot="1">
      <c r="B4" s="87" t="s">
        <v>134</v>
      </c>
      <c r="C4" s="53"/>
    </row>
    <row r="5" spans="1:25" ht="36.75" customHeight="1" thickBot="1">
      <c r="B5" s="88" t="s">
        <v>69</v>
      </c>
      <c r="C5" s="9"/>
      <c r="F5" s="88" t="s">
        <v>72</v>
      </c>
      <c r="M5" s="6"/>
      <c r="N5" s="6" t="s">
        <v>96</v>
      </c>
      <c r="O5" s="6" t="s">
        <v>97</v>
      </c>
      <c r="P5" s="6" t="s">
        <v>98</v>
      </c>
      <c r="Q5" s="6" t="s">
        <v>99</v>
      </c>
      <c r="R5" s="6" t="s">
        <v>100</v>
      </c>
      <c r="S5" s="6" t="s">
        <v>101</v>
      </c>
      <c r="T5" s="6" t="s">
        <v>102</v>
      </c>
      <c r="U5" s="6" t="s">
        <v>103</v>
      </c>
      <c r="V5" s="6" t="s">
        <v>104</v>
      </c>
      <c r="W5" s="6" t="s">
        <v>105</v>
      </c>
      <c r="X5" s="6" t="s">
        <v>106</v>
      </c>
      <c r="Y5" s="6" t="s">
        <v>107</v>
      </c>
    </row>
    <row r="6" spans="1:25" ht="20.25" customHeight="1" thickBot="1">
      <c r="C6" s="10" t="s">
        <v>34</v>
      </c>
      <c r="D6" s="11" t="s">
        <v>52</v>
      </c>
      <c r="F6" s="111" t="s">
        <v>60</v>
      </c>
      <c r="G6" s="12" t="s">
        <v>63</v>
      </c>
      <c r="H6" s="13" t="s">
        <v>64</v>
      </c>
      <c r="L6" s="14"/>
      <c r="M6" s="15" t="s">
        <v>108</v>
      </c>
      <c r="N6" s="16">
        <f>$D$9</f>
        <v>0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20.25" customHeight="1">
      <c r="B7" s="89" t="s">
        <v>53</v>
      </c>
      <c r="C7" s="18"/>
      <c r="D7" s="19">
        <f>C7</f>
        <v>0</v>
      </c>
      <c r="F7" s="112" t="s">
        <v>61</v>
      </c>
      <c r="G7" s="143"/>
      <c r="H7" s="140"/>
      <c r="L7" s="14"/>
      <c r="M7" s="15" t="s">
        <v>109</v>
      </c>
      <c r="N7" s="16">
        <f>$D$10</f>
        <v>0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ht="20.25" customHeight="1">
      <c r="B8" s="89" t="s">
        <v>17</v>
      </c>
      <c r="C8" s="20">
        <f>C22</f>
        <v>0</v>
      </c>
      <c r="D8" s="21">
        <f>D22</f>
        <v>0</v>
      </c>
      <c r="F8" s="112" t="s">
        <v>68</v>
      </c>
      <c r="G8" s="139"/>
      <c r="H8" s="140"/>
      <c r="M8" s="2"/>
    </row>
    <row r="9" spans="1:25" ht="20.25" customHeight="1">
      <c r="B9" s="89" t="s">
        <v>18</v>
      </c>
      <c r="C9" s="20">
        <f>C45</f>
        <v>0</v>
      </c>
      <c r="D9" s="21">
        <f>D45</f>
        <v>0</v>
      </c>
      <c r="F9" s="112" t="s">
        <v>50</v>
      </c>
      <c r="G9" s="139"/>
      <c r="H9" s="140"/>
    </row>
    <row r="10" spans="1:25" ht="20.25" customHeight="1">
      <c r="A10" s="2"/>
      <c r="B10" s="90" t="s">
        <v>54</v>
      </c>
      <c r="C10" s="22">
        <f>C7+C8-C9</f>
        <v>0</v>
      </c>
      <c r="D10" s="23">
        <f>D7+D8-D9</f>
        <v>0</v>
      </c>
      <c r="E10" s="113"/>
      <c r="F10" s="112" t="s">
        <v>50</v>
      </c>
      <c r="G10" s="139"/>
      <c r="H10" s="140"/>
      <c r="J10" s="25"/>
      <c r="K10" s="24"/>
      <c r="M10" s="26"/>
    </row>
    <row r="11" spans="1:25" ht="20.25" customHeight="1" thickBot="1">
      <c r="A11" s="27"/>
      <c r="B11" s="90" t="s">
        <v>83</v>
      </c>
      <c r="C11" s="28">
        <f>C8-C9</f>
        <v>0</v>
      </c>
      <c r="D11" s="29">
        <f>D8-D9</f>
        <v>0</v>
      </c>
      <c r="E11" s="113"/>
      <c r="F11" s="112" t="s">
        <v>36</v>
      </c>
      <c r="G11" s="139"/>
      <c r="H11" s="140"/>
      <c r="J11" s="25"/>
      <c r="K11" s="24"/>
      <c r="M11" s="26"/>
    </row>
    <row r="12" spans="1:25" ht="20.25" customHeight="1" thickBot="1">
      <c r="A12" s="27"/>
      <c r="B12" s="91"/>
      <c r="C12" s="4"/>
      <c r="D12" s="25"/>
      <c r="E12" s="113"/>
      <c r="F12" s="114" t="s">
        <v>40</v>
      </c>
      <c r="G12" s="141"/>
      <c r="H12" s="142"/>
      <c r="J12" s="25"/>
      <c r="K12" s="24"/>
      <c r="M12" s="26"/>
    </row>
    <row r="13" spans="1:25" ht="20.25" customHeight="1" thickBot="1">
      <c r="A13" s="27"/>
      <c r="B13" s="91"/>
      <c r="C13" s="4"/>
      <c r="D13" s="25"/>
      <c r="E13" s="113"/>
      <c r="F13" s="115" t="s">
        <v>56</v>
      </c>
      <c r="G13" s="30">
        <f>SUM(G7:G12)</f>
        <v>0</v>
      </c>
      <c r="H13" s="31">
        <f>SUM(H7:H12)</f>
        <v>0</v>
      </c>
      <c r="J13" s="25"/>
      <c r="K13" s="24"/>
      <c r="M13" s="26"/>
    </row>
    <row r="14" spans="1:25" ht="17.25" customHeight="1">
      <c r="A14" s="27"/>
      <c r="B14" s="91"/>
      <c r="C14" s="4"/>
      <c r="D14" s="25"/>
      <c r="E14" s="113"/>
      <c r="F14" s="115"/>
      <c r="G14" s="5"/>
      <c r="H14" s="138" t="s">
        <v>82</v>
      </c>
      <c r="J14" s="25"/>
      <c r="K14" s="24"/>
      <c r="M14" s="26"/>
    </row>
    <row r="15" spans="1:25" ht="33.75" customHeight="1" thickBot="1">
      <c r="A15" s="27"/>
      <c r="B15" s="88" t="s">
        <v>70</v>
      </c>
      <c r="E15" s="116"/>
      <c r="F15" s="88" t="s">
        <v>73</v>
      </c>
      <c r="G15" s="25"/>
    </row>
    <row r="16" spans="1:25" ht="21" customHeight="1" thickBot="1">
      <c r="A16" s="2"/>
      <c r="B16" s="92" t="s">
        <v>14</v>
      </c>
      <c r="C16" s="32" t="s">
        <v>34</v>
      </c>
      <c r="D16" s="33" t="s">
        <v>52</v>
      </c>
      <c r="E16" s="116"/>
      <c r="F16" s="12" t="s">
        <v>66</v>
      </c>
      <c r="G16" s="129"/>
      <c r="M16" s="2"/>
    </row>
    <row r="17" spans="1:13" ht="21" customHeight="1">
      <c r="A17" s="3"/>
      <c r="B17" s="93" t="s">
        <v>8</v>
      </c>
      <c r="C17" s="34"/>
      <c r="D17" s="35">
        <f>SUMIF($C$53:$C$63,B17,$D$53:$D$63)</f>
        <v>0</v>
      </c>
      <c r="E17" s="116"/>
      <c r="F17" s="36" t="s">
        <v>49</v>
      </c>
      <c r="G17" s="130"/>
    </row>
    <row r="18" spans="1:13" ht="21" customHeight="1">
      <c r="A18" s="3"/>
      <c r="B18" s="94" t="s">
        <v>62</v>
      </c>
      <c r="C18" s="37"/>
      <c r="D18" s="38">
        <f>SUMIF($C$53:$C$63,B18,$D$53:$D$63)</f>
        <v>0</v>
      </c>
      <c r="E18" s="116"/>
      <c r="F18" s="36" t="s">
        <v>67</v>
      </c>
      <c r="G18" s="39"/>
    </row>
    <row r="19" spans="1:13" ht="21" customHeight="1">
      <c r="A19" s="3"/>
      <c r="B19" s="95" t="s">
        <v>12</v>
      </c>
      <c r="C19" s="40"/>
      <c r="D19" s="38">
        <f>SUMIF($C$53:$C$63,B19,$D$53:$D$63)</f>
        <v>0</v>
      </c>
      <c r="E19" s="116"/>
      <c r="F19" s="36" t="s">
        <v>81</v>
      </c>
      <c r="G19" s="126"/>
    </row>
    <row r="20" spans="1:13" ht="21" customHeight="1" thickBot="1">
      <c r="A20" s="3"/>
      <c r="B20" s="96" t="s">
        <v>40</v>
      </c>
      <c r="C20" s="41"/>
      <c r="D20" s="42">
        <f>SUMIF($C$53:$C$63,B20,$D$53:$D$63)</f>
        <v>0</v>
      </c>
      <c r="E20" s="116"/>
      <c r="F20" s="127" t="s">
        <v>147</v>
      </c>
      <c r="G20" s="128"/>
    </row>
    <row r="21" spans="1:13" ht="21" customHeight="1" thickBot="1">
      <c r="A21" s="3"/>
      <c r="B21" s="97" t="s">
        <v>56</v>
      </c>
      <c r="C21" s="43">
        <f>SUM(C16:C20)</f>
        <v>0</v>
      </c>
      <c r="D21" s="44">
        <f>SUM(D16:D20)</f>
        <v>0</v>
      </c>
      <c r="E21" s="116"/>
      <c r="F21" s="116"/>
      <c r="G21" s="25"/>
    </row>
    <row r="22" spans="1:13" ht="21" customHeight="1">
      <c r="A22" s="3"/>
      <c r="B22" s="2"/>
      <c r="C22" s="4"/>
      <c r="E22" s="4"/>
      <c r="F22" s="116"/>
      <c r="G22" s="25"/>
      <c r="M22" s="2"/>
    </row>
    <row r="23" spans="1:13" ht="17.25" customHeight="1">
      <c r="A23" s="3"/>
      <c r="B23" s="91"/>
      <c r="D23" s="4"/>
      <c r="E23" s="116"/>
      <c r="F23" s="116"/>
      <c r="G23" s="25"/>
      <c r="J23" s="4"/>
      <c r="K23" s="25"/>
      <c r="L23" s="25"/>
      <c r="M23" s="4"/>
    </row>
    <row r="24" spans="1:13" ht="32.25" customHeight="1" thickBot="1">
      <c r="B24" s="88" t="s">
        <v>71</v>
      </c>
      <c r="H24" s="1"/>
      <c r="L24" s="3"/>
      <c r="M24" s="2"/>
    </row>
    <row r="25" spans="1:13" ht="22.5" customHeight="1" thickBot="1">
      <c r="B25" s="92" t="s">
        <v>14</v>
      </c>
      <c r="C25" s="45" t="s">
        <v>34</v>
      </c>
      <c r="D25" s="46" t="s">
        <v>52</v>
      </c>
      <c r="E25" s="364" t="s">
        <v>65</v>
      </c>
      <c r="F25" s="365"/>
      <c r="G25" s="344" t="s">
        <v>80</v>
      </c>
      <c r="H25" s="347"/>
      <c r="L25" s="3"/>
      <c r="M25" s="2"/>
    </row>
    <row r="26" spans="1:13" ht="17.25" customHeight="1">
      <c r="B26" s="98" t="str">
        <f>J68</f>
        <v>家賃</v>
      </c>
      <c r="C26" s="47"/>
      <c r="D26" s="48">
        <f>SUMIF($C$68:$C$150,B26,$D$68:$D$150)</f>
        <v>0</v>
      </c>
      <c r="E26" s="352"/>
      <c r="F26" s="353"/>
      <c r="G26" s="354"/>
      <c r="H26" s="355"/>
      <c r="L26" s="2"/>
      <c r="M26" s="2"/>
    </row>
    <row r="27" spans="1:13" ht="17.25" customHeight="1">
      <c r="B27" s="98" t="str">
        <f t="shared" ref="B27:B41" si="0">J69</f>
        <v>食費</v>
      </c>
      <c r="C27" s="47"/>
      <c r="D27" s="48">
        <f t="shared" ref="D27:D44" si="1">SUMIF($C$68:$C$150,B27,$D$68:$D$150)</f>
        <v>0</v>
      </c>
      <c r="E27" s="352"/>
      <c r="F27" s="353"/>
      <c r="G27" s="354"/>
      <c r="H27" s="355"/>
      <c r="L27" s="2"/>
      <c r="M27" s="2"/>
    </row>
    <row r="28" spans="1:13" ht="17.25" customHeight="1">
      <c r="B28" s="98" t="str">
        <f t="shared" si="0"/>
        <v>日用品</v>
      </c>
      <c r="C28" s="47"/>
      <c r="D28" s="48">
        <f t="shared" si="1"/>
        <v>0</v>
      </c>
      <c r="E28" s="352"/>
      <c r="F28" s="353"/>
      <c r="G28" s="354"/>
      <c r="H28" s="355"/>
      <c r="L28" s="2"/>
      <c r="M28" s="2"/>
    </row>
    <row r="29" spans="1:13" ht="17.25" customHeight="1">
      <c r="B29" s="98" t="str">
        <f t="shared" si="0"/>
        <v>水道光熱費</v>
      </c>
      <c r="C29" s="47"/>
      <c r="D29" s="48">
        <f t="shared" si="1"/>
        <v>0</v>
      </c>
      <c r="E29" s="352"/>
      <c r="F29" s="353"/>
      <c r="G29" s="354"/>
      <c r="H29" s="355"/>
      <c r="L29" s="2"/>
      <c r="M29" s="2"/>
    </row>
    <row r="30" spans="1:13" ht="17.25" customHeight="1">
      <c r="B30" s="98" t="str">
        <f t="shared" si="0"/>
        <v>被服費</v>
      </c>
      <c r="C30" s="47"/>
      <c r="D30" s="48">
        <f t="shared" si="1"/>
        <v>0</v>
      </c>
      <c r="E30" s="352"/>
      <c r="F30" s="353"/>
      <c r="G30" s="354"/>
      <c r="H30" s="355"/>
      <c r="L30" s="2"/>
      <c r="M30" s="2"/>
    </row>
    <row r="31" spans="1:13" ht="17.25" customHeight="1">
      <c r="B31" s="98" t="str">
        <f t="shared" si="0"/>
        <v>通信費</v>
      </c>
      <c r="C31" s="47"/>
      <c r="D31" s="48">
        <f t="shared" si="1"/>
        <v>0</v>
      </c>
      <c r="E31" s="352"/>
      <c r="F31" s="353"/>
      <c r="G31" s="354"/>
      <c r="H31" s="355"/>
      <c r="L31" s="2"/>
      <c r="M31" s="2"/>
    </row>
    <row r="32" spans="1:13" ht="17.25" customHeight="1">
      <c r="B32" s="98" t="str">
        <f t="shared" si="0"/>
        <v>交際費・趣味・娯楽</v>
      </c>
      <c r="C32" s="47"/>
      <c r="D32" s="48">
        <f t="shared" si="1"/>
        <v>0</v>
      </c>
      <c r="E32" s="352"/>
      <c r="F32" s="353"/>
      <c r="G32" s="354"/>
      <c r="H32" s="355"/>
      <c r="L32" s="2"/>
      <c r="M32" s="2"/>
    </row>
    <row r="33" spans="1:25" ht="17.25" customHeight="1">
      <c r="B33" s="98" t="str">
        <f t="shared" si="0"/>
        <v>医療費</v>
      </c>
      <c r="C33" s="47"/>
      <c r="D33" s="48">
        <f t="shared" si="1"/>
        <v>0</v>
      </c>
      <c r="E33" s="352"/>
      <c r="F33" s="353"/>
      <c r="G33" s="354"/>
      <c r="H33" s="355"/>
      <c r="L33" s="2"/>
      <c r="M33" s="2"/>
    </row>
    <row r="34" spans="1:25" ht="17.25" customHeight="1">
      <c r="B34" s="98" t="str">
        <f t="shared" si="0"/>
        <v>臨時支出</v>
      </c>
      <c r="C34" s="47"/>
      <c r="D34" s="48">
        <f t="shared" si="1"/>
        <v>0</v>
      </c>
      <c r="E34" s="352"/>
      <c r="F34" s="353"/>
      <c r="G34" s="354"/>
      <c r="H34" s="355"/>
      <c r="L34" s="2"/>
    </row>
    <row r="35" spans="1:25" s="49" customFormat="1" ht="17.25" customHeight="1">
      <c r="A35" s="7"/>
      <c r="B35" s="102" t="str">
        <f t="shared" si="0"/>
        <v>学費</v>
      </c>
      <c r="C35" s="51"/>
      <c r="D35" s="48">
        <f t="shared" si="1"/>
        <v>0</v>
      </c>
      <c r="E35" s="352"/>
      <c r="F35" s="353"/>
      <c r="G35" s="354"/>
      <c r="H35" s="355"/>
      <c r="K35" s="2"/>
      <c r="L35" s="2"/>
      <c r="M35" s="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5" s="49" customFormat="1" ht="17.25" customHeight="1">
      <c r="A36" s="7"/>
      <c r="B36" s="98" t="str">
        <f t="shared" si="0"/>
        <v>教材費</v>
      </c>
      <c r="C36" s="51"/>
      <c r="D36" s="48">
        <f t="shared" si="1"/>
        <v>0</v>
      </c>
      <c r="E36" s="352"/>
      <c r="F36" s="353"/>
      <c r="G36" s="354"/>
      <c r="H36" s="355"/>
      <c r="K36" s="2"/>
      <c r="L36" s="2"/>
      <c r="M36" s="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spans="1:25" s="49" customFormat="1" ht="17.25" customHeight="1">
      <c r="A37" s="7"/>
      <c r="B37" s="98" t="str">
        <f t="shared" si="0"/>
        <v>定期券</v>
      </c>
      <c r="C37" s="51"/>
      <c r="D37" s="48">
        <f t="shared" si="1"/>
        <v>0</v>
      </c>
      <c r="E37" s="352"/>
      <c r="F37" s="353"/>
      <c r="G37" s="354"/>
      <c r="H37" s="355"/>
      <c r="K37" s="2"/>
      <c r="L37" s="2"/>
      <c r="M37" s="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:25" s="49" customFormat="1" ht="17.25" customHeight="1">
      <c r="A38" s="7"/>
      <c r="B38" s="98" t="str">
        <f t="shared" si="0"/>
        <v>国民健康保険</v>
      </c>
      <c r="C38" s="51"/>
      <c r="D38" s="48">
        <f t="shared" si="1"/>
        <v>0</v>
      </c>
      <c r="E38" s="352"/>
      <c r="F38" s="353"/>
      <c r="G38" s="354"/>
      <c r="H38" s="355"/>
      <c r="K38" s="2"/>
      <c r="L38" s="2"/>
      <c r="M38" s="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25" s="49" customFormat="1" ht="17.25" customHeight="1">
      <c r="A39" s="7"/>
      <c r="B39" s="98" t="str">
        <f t="shared" si="0"/>
        <v>家具・家電</v>
      </c>
      <c r="C39" s="51"/>
      <c r="D39" s="48">
        <f t="shared" si="1"/>
        <v>0</v>
      </c>
      <c r="E39" s="352"/>
      <c r="F39" s="353"/>
      <c r="G39" s="354"/>
      <c r="H39" s="355"/>
      <c r="K39" s="2"/>
      <c r="L39" s="2"/>
      <c r="M39" s="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s="49" customFormat="1" ht="17.25" customHeight="1">
      <c r="A40" s="7"/>
      <c r="B40" s="98" t="str">
        <f t="shared" si="0"/>
        <v>引越費用</v>
      </c>
      <c r="C40" s="51"/>
      <c r="D40" s="52">
        <f t="shared" si="1"/>
        <v>0</v>
      </c>
      <c r="E40" s="352"/>
      <c r="F40" s="353"/>
      <c r="G40" s="354"/>
      <c r="H40" s="355"/>
      <c r="K40" s="2"/>
      <c r="L40" s="2"/>
      <c r="M40" s="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spans="1:25" s="49" customFormat="1" ht="17.25" customHeight="1">
      <c r="A41" s="7"/>
      <c r="B41" s="98" t="str">
        <f t="shared" si="0"/>
        <v>敷金礼金</v>
      </c>
      <c r="C41" s="51"/>
      <c r="D41" s="52">
        <f t="shared" si="1"/>
        <v>0</v>
      </c>
      <c r="E41" s="360"/>
      <c r="F41" s="361"/>
      <c r="G41" s="362"/>
      <c r="H41" s="363"/>
      <c r="K41" s="2"/>
      <c r="L41" s="2"/>
      <c r="M41" s="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1:25" s="49" customFormat="1" ht="17.25" customHeight="1">
      <c r="A42" s="7"/>
      <c r="B42" s="99" t="str">
        <f>J84&amp;""</f>
        <v/>
      </c>
      <c r="C42" s="51"/>
      <c r="D42" s="52">
        <f t="shared" si="1"/>
        <v>0</v>
      </c>
      <c r="E42" s="131"/>
      <c r="F42" s="132"/>
      <c r="G42" s="133"/>
      <c r="H42" s="134"/>
      <c r="K42" s="2"/>
      <c r="L42" s="2"/>
      <c r="M42" s="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</row>
    <row r="43" spans="1:25" s="49" customFormat="1" ht="17.25" customHeight="1">
      <c r="A43" s="7"/>
      <c r="B43" s="99" t="str">
        <f t="shared" ref="B43:B44" si="2">J85&amp;""</f>
        <v/>
      </c>
      <c r="C43" s="51"/>
      <c r="D43" s="52">
        <f t="shared" si="1"/>
        <v>0</v>
      </c>
      <c r="E43" s="131"/>
      <c r="F43" s="132"/>
      <c r="G43" s="133"/>
      <c r="H43" s="134"/>
      <c r="K43" s="2"/>
      <c r="L43" s="2"/>
      <c r="M43" s="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1:25" s="49" customFormat="1" ht="17.25" customHeight="1" thickBot="1">
      <c r="B44" s="100" t="str">
        <f t="shared" si="2"/>
        <v/>
      </c>
      <c r="C44" s="51"/>
      <c r="D44" s="52">
        <f t="shared" si="1"/>
        <v>0</v>
      </c>
      <c r="E44" s="356"/>
      <c r="F44" s="357"/>
      <c r="G44" s="358"/>
      <c r="H44" s="359"/>
      <c r="K44" s="2"/>
      <c r="L44" s="2"/>
      <c r="M44" s="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1:25" s="49" customFormat="1" ht="24.75" customHeight="1" thickBot="1">
      <c r="B45" s="97" t="s">
        <v>56</v>
      </c>
      <c r="C45" s="53">
        <f>SUM(C26:C44)</f>
        <v>0</v>
      </c>
      <c r="D45" s="54">
        <f>SUM(D26:D44)</f>
        <v>0</v>
      </c>
      <c r="E45" s="117"/>
      <c r="F45" s="117"/>
      <c r="G45" s="4"/>
      <c r="K45" s="2"/>
      <c r="L45" s="2"/>
      <c r="M45" s="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spans="1:25" s="49" customFormat="1" ht="17.25" customHeight="1">
      <c r="B46" s="101"/>
      <c r="E46" s="103"/>
      <c r="F46" s="103"/>
      <c r="K46" s="2"/>
      <c r="L46" s="2"/>
      <c r="M46" s="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spans="1:25" s="120" customFormat="1" ht="17.25" customHeight="1">
      <c r="B47" s="118"/>
      <c r="C47" s="121"/>
      <c r="D47" s="119"/>
      <c r="E47" s="122"/>
      <c r="F47" s="122"/>
      <c r="G47" s="123"/>
      <c r="H47" s="123"/>
      <c r="K47" s="2"/>
      <c r="L47" s="2"/>
      <c r="M47" s="124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</row>
    <row r="48" spans="1:25" s="49" customFormat="1" ht="17.25" customHeight="1">
      <c r="A48" s="7"/>
      <c r="B48" s="101"/>
      <c r="E48" s="103"/>
      <c r="F48" s="103"/>
      <c r="L48" s="50"/>
      <c r="M48" s="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s="49" customFormat="1" ht="16.5" customHeight="1">
      <c r="A49" s="7"/>
      <c r="B49" s="103"/>
      <c r="E49" s="103"/>
      <c r="F49" s="103"/>
      <c r="L49" s="50"/>
      <c r="M49" s="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spans="1:25" s="49" customFormat="1" ht="30" customHeight="1">
      <c r="A50" s="7"/>
      <c r="B50" s="88" t="s">
        <v>95</v>
      </c>
      <c r="E50" s="103"/>
      <c r="F50" s="103"/>
      <c r="L50" s="50"/>
      <c r="M50" s="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spans="1:25" s="49" customFormat="1" ht="27" customHeight="1" thickBot="1">
      <c r="A51" s="7"/>
      <c r="B51" s="103" t="s">
        <v>74</v>
      </c>
      <c r="E51" s="103"/>
      <c r="F51" s="103"/>
      <c r="L51" s="50"/>
      <c r="M51" s="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spans="1:25" s="49" customFormat="1" ht="17.25" customHeight="1" thickBot="1">
      <c r="A52" s="7"/>
      <c r="B52" s="104" t="s">
        <v>57</v>
      </c>
      <c r="C52" s="45" t="s">
        <v>14</v>
      </c>
      <c r="D52" s="45" t="s">
        <v>58</v>
      </c>
      <c r="E52" s="344" t="s">
        <v>9</v>
      </c>
      <c r="F52" s="345"/>
      <c r="G52" s="345"/>
      <c r="H52" s="347"/>
      <c r="J52" s="137" t="s">
        <v>149</v>
      </c>
      <c r="L52" s="50"/>
      <c r="M52" s="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spans="1:25" s="49" customFormat="1" ht="17.25" customHeight="1">
      <c r="A53" s="7"/>
      <c r="B53" s="105"/>
      <c r="C53" s="61"/>
      <c r="D53" s="144"/>
      <c r="E53" s="348"/>
      <c r="F53" s="349"/>
      <c r="G53" s="350"/>
      <c r="H53" s="351"/>
      <c r="J53" s="136" t="s">
        <v>8</v>
      </c>
      <c r="L53" s="4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spans="1:25" s="49" customFormat="1" ht="17.25" customHeight="1">
      <c r="A54" s="7"/>
      <c r="B54" s="106"/>
      <c r="C54" s="55"/>
      <c r="D54" s="145"/>
      <c r="E54" s="336"/>
      <c r="F54" s="337"/>
      <c r="G54" s="338"/>
      <c r="H54" s="339"/>
      <c r="J54" s="136" t="s">
        <v>62</v>
      </c>
      <c r="L54" s="4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spans="1:25" s="49" customFormat="1" ht="17.25" customHeight="1">
      <c r="A55" s="7"/>
      <c r="B55" s="106"/>
      <c r="C55" s="55"/>
      <c r="D55" s="145"/>
      <c r="E55" s="336"/>
      <c r="F55" s="337"/>
      <c r="G55" s="338"/>
      <c r="H55" s="339"/>
      <c r="J55" s="136" t="s">
        <v>12</v>
      </c>
      <c r="L55" s="4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1:25" s="49" customFormat="1" ht="17.25" customHeight="1">
      <c r="A56" s="7"/>
      <c r="B56" s="107"/>
      <c r="C56" s="55"/>
      <c r="D56" s="145"/>
      <c r="E56" s="336"/>
      <c r="F56" s="337"/>
      <c r="G56" s="338"/>
      <c r="H56" s="339"/>
      <c r="J56" s="136" t="s">
        <v>40</v>
      </c>
      <c r="L56" s="4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</row>
    <row r="57" spans="1:25" s="49" customFormat="1" ht="17.25" customHeight="1">
      <c r="A57" s="7"/>
      <c r="B57" s="108"/>
      <c r="C57" s="55"/>
      <c r="D57" s="145"/>
      <c r="E57" s="336"/>
      <c r="F57" s="337"/>
      <c r="G57" s="338"/>
      <c r="H57" s="339"/>
      <c r="J57" s="135" t="s">
        <v>12</v>
      </c>
      <c r="L57" s="4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 spans="1:25" ht="17.25" customHeight="1">
      <c r="B58" s="107"/>
      <c r="C58" s="55"/>
      <c r="D58" s="145"/>
      <c r="E58" s="336"/>
      <c r="F58" s="337"/>
      <c r="G58" s="338"/>
      <c r="H58" s="339"/>
      <c r="J58" s="64"/>
      <c r="M58" s="2"/>
    </row>
    <row r="59" spans="1:25" ht="17.25" customHeight="1">
      <c r="B59" s="107"/>
      <c r="C59" s="55"/>
      <c r="D59" s="145"/>
      <c r="E59" s="336"/>
      <c r="F59" s="337"/>
      <c r="G59" s="338"/>
      <c r="H59" s="339"/>
      <c r="J59" s="64"/>
      <c r="M59" s="2"/>
    </row>
    <row r="60" spans="1:25" ht="17.25" customHeight="1">
      <c r="B60" s="107"/>
      <c r="C60" s="55"/>
      <c r="D60" s="145"/>
      <c r="E60" s="336"/>
      <c r="F60" s="337"/>
      <c r="G60" s="338"/>
      <c r="H60" s="339"/>
      <c r="M60" s="2"/>
    </row>
    <row r="61" spans="1:25" ht="17.25" customHeight="1">
      <c r="B61" s="107"/>
      <c r="C61" s="55"/>
      <c r="D61" s="145"/>
      <c r="E61" s="336"/>
      <c r="F61" s="337"/>
      <c r="G61" s="338"/>
      <c r="H61" s="339"/>
      <c r="M61" s="2"/>
    </row>
    <row r="62" spans="1:25" ht="17.25" customHeight="1">
      <c r="B62" s="107"/>
      <c r="C62" s="55"/>
      <c r="D62" s="145"/>
      <c r="E62" s="336"/>
      <c r="F62" s="337"/>
      <c r="G62" s="338"/>
      <c r="H62" s="339"/>
      <c r="M62" s="2"/>
    </row>
    <row r="63" spans="1:25" ht="17.25" customHeight="1" thickBot="1">
      <c r="B63" s="109"/>
      <c r="C63" s="56"/>
      <c r="D63" s="146"/>
      <c r="E63" s="340"/>
      <c r="F63" s="341"/>
      <c r="G63" s="342"/>
      <c r="H63" s="343"/>
      <c r="M63" s="2"/>
    </row>
    <row r="64" spans="1:25" ht="27.75" customHeight="1" thickBot="1">
      <c r="B64" s="91"/>
      <c r="C64" s="14" t="s">
        <v>56</v>
      </c>
      <c r="D64" s="44">
        <f>SUM(D53:D63)</f>
        <v>0</v>
      </c>
      <c r="E64" s="117"/>
      <c r="F64" s="117"/>
      <c r="G64" s="4"/>
      <c r="H64" s="4"/>
      <c r="M64" s="2"/>
    </row>
    <row r="65" spans="1:25" ht="17.25" customHeight="1">
      <c r="B65" s="91"/>
      <c r="C65" s="4"/>
      <c r="D65" s="4"/>
      <c r="E65" s="117"/>
      <c r="F65" s="117"/>
      <c r="G65" s="4"/>
      <c r="H65" s="4"/>
      <c r="M65" s="2"/>
    </row>
    <row r="66" spans="1:25" ht="29.25" customHeight="1" thickBot="1">
      <c r="B66" s="103" t="s">
        <v>75</v>
      </c>
      <c r="C66" s="4"/>
      <c r="D66" s="4"/>
      <c r="E66" s="117"/>
      <c r="F66" s="117"/>
      <c r="G66" s="4"/>
      <c r="H66" s="4"/>
      <c r="M66" s="2"/>
    </row>
    <row r="67" spans="1:25" s="49" customFormat="1" ht="17.25" customHeight="1" thickBot="1">
      <c r="A67" s="7"/>
      <c r="B67" s="104" t="s">
        <v>57</v>
      </c>
      <c r="C67" s="45" t="s">
        <v>14</v>
      </c>
      <c r="D67" s="45" t="s">
        <v>58</v>
      </c>
      <c r="E67" s="344" t="s">
        <v>9</v>
      </c>
      <c r="F67" s="345"/>
      <c r="G67" s="346"/>
      <c r="H67" s="33" t="s">
        <v>59</v>
      </c>
      <c r="J67" s="137" t="s">
        <v>149</v>
      </c>
      <c r="K67" s="8"/>
      <c r="L67" s="8"/>
      <c r="M67" s="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1:25" ht="17.25" customHeight="1">
      <c r="B68" s="105"/>
      <c r="C68" s="55"/>
      <c r="D68" s="62"/>
      <c r="E68" s="333"/>
      <c r="F68" s="334"/>
      <c r="G68" s="335"/>
      <c r="H68" s="63"/>
      <c r="I68" s="49"/>
      <c r="J68" s="64" t="s">
        <v>146</v>
      </c>
      <c r="K68" s="8"/>
      <c r="L68" s="8"/>
    </row>
    <row r="69" spans="1:25" ht="17.25" customHeight="1">
      <c r="B69" s="106"/>
      <c r="C69" s="55"/>
      <c r="D69" s="57"/>
      <c r="E69" s="327"/>
      <c r="F69" s="328"/>
      <c r="G69" s="329"/>
      <c r="H69" s="58"/>
      <c r="I69" s="49"/>
      <c r="J69" s="135" t="s">
        <v>111</v>
      </c>
      <c r="K69" s="8"/>
      <c r="L69" s="8"/>
    </row>
    <row r="70" spans="1:25" ht="17.25" customHeight="1">
      <c r="B70" s="106"/>
      <c r="C70" s="55"/>
      <c r="D70" s="57"/>
      <c r="E70" s="327"/>
      <c r="F70" s="328"/>
      <c r="G70" s="329"/>
      <c r="H70" s="58"/>
      <c r="I70" s="49"/>
      <c r="J70" s="135" t="s">
        <v>112</v>
      </c>
      <c r="K70" s="8"/>
      <c r="L70" s="8"/>
    </row>
    <row r="71" spans="1:25" ht="17.25" customHeight="1">
      <c r="B71" s="106"/>
      <c r="C71" s="55"/>
      <c r="D71" s="57"/>
      <c r="E71" s="327"/>
      <c r="F71" s="328"/>
      <c r="G71" s="329"/>
      <c r="H71" s="58"/>
      <c r="I71" s="49"/>
      <c r="J71" s="135" t="s">
        <v>0</v>
      </c>
      <c r="K71" s="8"/>
      <c r="L71" s="8"/>
    </row>
    <row r="72" spans="1:25" ht="17.25" customHeight="1">
      <c r="B72" s="106"/>
      <c r="C72" s="55"/>
      <c r="D72" s="57"/>
      <c r="E72" s="327"/>
      <c r="F72" s="328"/>
      <c r="G72" s="329"/>
      <c r="H72" s="58"/>
      <c r="I72" s="49"/>
      <c r="J72" s="135" t="s">
        <v>1</v>
      </c>
      <c r="K72" s="8"/>
      <c r="L72" s="8"/>
    </row>
    <row r="73" spans="1:25" ht="17.25" customHeight="1">
      <c r="B73" s="106"/>
      <c r="C73" s="55"/>
      <c r="D73" s="57"/>
      <c r="E73" s="327"/>
      <c r="F73" s="328"/>
      <c r="G73" s="329"/>
      <c r="H73" s="58"/>
      <c r="J73" s="135" t="s">
        <v>2</v>
      </c>
      <c r="K73" s="8"/>
      <c r="L73" s="8"/>
    </row>
    <row r="74" spans="1:25" ht="17.25" customHeight="1">
      <c r="B74" s="106"/>
      <c r="C74" s="55"/>
      <c r="D74" s="57"/>
      <c r="E74" s="327"/>
      <c r="F74" s="328"/>
      <c r="G74" s="329"/>
      <c r="H74" s="58"/>
      <c r="J74" s="135" t="s">
        <v>117</v>
      </c>
      <c r="K74" s="8"/>
      <c r="L74" s="8"/>
    </row>
    <row r="75" spans="1:25" ht="17.25" customHeight="1">
      <c r="B75" s="106"/>
      <c r="C75" s="55"/>
      <c r="D75" s="57"/>
      <c r="E75" s="327"/>
      <c r="F75" s="328"/>
      <c r="G75" s="329"/>
      <c r="H75" s="58"/>
      <c r="J75" s="136" t="s">
        <v>31</v>
      </c>
      <c r="K75" s="8"/>
      <c r="L75" s="8"/>
    </row>
    <row r="76" spans="1:25" ht="17.25" customHeight="1">
      <c r="B76" s="106"/>
      <c r="C76" s="55"/>
      <c r="D76" s="57"/>
      <c r="E76" s="327"/>
      <c r="F76" s="328"/>
      <c r="G76" s="329"/>
      <c r="H76" s="58"/>
      <c r="J76" s="136" t="s">
        <v>124</v>
      </c>
      <c r="K76" s="8"/>
      <c r="L76" s="8"/>
    </row>
    <row r="77" spans="1:25" ht="17.25" customHeight="1">
      <c r="B77" s="106"/>
      <c r="C77" s="55"/>
      <c r="D77" s="57"/>
      <c r="E77" s="327"/>
      <c r="F77" s="328"/>
      <c r="G77" s="329"/>
      <c r="H77" s="58"/>
      <c r="J77" s="136" t="s">
        <v>7</v>
      </c>
      <c r="K77" s="8"/>
      <c r="L77" s="8"/>
    </row>
    <row r="78" spans="1:25" ht="17.25" customHeight="1">
      <c r="B78" s="107"/>
      <c r="C78" s="55"/>
      <c r="D78" s="57"/>
      <c r="E78" s="327"/>
      <c r="F78" s="328"/>
      <c r="G78" s="329"/>
      <c r="H78" s="58"/>
      <c r="J78" s="64" t="s">
        <v>148</v>
      </c>
      <c r="K78" s="8"/>
      <c r="L78" s="8"/>
    </row>
    <row r="79" spans="1:25" ht="17.25" customHeight="1">
      <c r="B79" s="107"/>
      <c r="C79" s="55"/>
      <c r="D79" s="57"/>
      <c r="E79" s="327"/>
      <c r="F79" s="328"/>
      <c r="G79" s="329"/>
      <c r="H79" s="58"/>
      <c r="J79" s="136" t="s">
        <v>140</v>
      </c>
      <c r="K79" s="8"/>
      <c r="L79" s="8"/>
    </row>
    <row r="80" spans="1:25" ht="17.25" customHeight="1">
      <c r="B80" s="107"/>
      <c r="C80" s="55"/>
      <c r="D80" s="57"/>
      <c r="E80" s="327"/>
      <c r="F80" s="328"/>
      <c r="G80" s="329"/>
      <c r="H80" s="58"/>
      <c r="J80" s="136" t="s">
        <v>145</v>
      </c>
      <c r="K80" s="8"/>
      <c r="L80" s="8"/>
    </row>
    <row r="81" spans="2:12" ht="17.25" customHeight="1">
      <c r="B81" s="107"/>
      <c r="C81" s="55"/>
      <c r="D81" s="57"/>
      <c r="E81" s="327"/>
      <c r="F81" s="328"/>
      <c r="G81" s="329"/>
      <c r="H81" s="58"/>
      <c r="J81" s="136" t="s">
        <v>30</v>
      </c>
      <c r="K81" s="8"/>
      <c r="L81" s="8"/>
    </row>
    <row r="82" spans="2:12" ht="17.25" customHeight="1">
      <c r="B82" s="107"/>
      <c r="C82" s="55"/>
      <c r="D82" s="57"/>
      <c r="E82" s="327"/>
      <c r="F82" s="328"/>
      <c r="G82" s="329"/>
      <c r="H82" s="58"/>
      <c r="J82" s="136" t="s">
        <v>151</v>
      </c>
      <c r="K82" s="8"/>
      <c r="L82" s="8"/>
    </row>
    <row r="83" spans="2:12" ht="17.25" customHeight="1">
      <c r="B83" s="107"/>
      <c r="C83" s="55"/>
      <c r="D83" s="57"/>
      <c r="E83" s="327"/>
      <c r="F83" s="328"/>
      <c r="G83" s="329"/>
      <c r="H83" s="58"/>
      <c r="J83" s="135" t="s">
        <v>76</v>
      </c>
      <c r="K83" s="8"/>
      <c r="L83" s="8"/>
    </row>
    <row r="84" spans="2:12" ht="17.25" customHeight="1">
      <c r="B84" s="107"/>
      <c r="C84" s="55"/>
      <c r="D84" s="57"/>
      <c r="E84" s="327"/>
      <c r="F84" s="328"/>
      <c r="G84" s="329"/>
      <c r="H84" s="58"/>
      <c r="J84" s="135"/>
      <c r="K84" s="8"/>
      <c r="L84" s="8"/>
    </row>
    <row r="85" spans="2:12" ht="17.25" customHeight="1">
      <c r="B85" s="107"/>
      <c r="C85" s="55"/>
      <c r="D85" s="57"/>
      <c r="E85" s="327"/>
      <c r="F85" s="328"/>
      <c r="G85" s="329"/>
      <c r="H85" s="58"/>
      <c r="J85" s="135"/>
      <c r="K85" s="8"/>
      <c r="L85" s="8"/>
    </row>
    <row r="86" spans="2:12" ht="17.25" customHeight="1">
      <c r="B86" s="107"/>
      <c r="C86" s="55"/>
      <c r="D86" s="57"/>
      <c r="E86" s="327"/>
      <c r="F86" s="328"/>
      <c r="G86" s="329"/>
      <c r="H86" s="58"/>
      <c r="J86" s="64"/>
      <c r="K86" s="8"/>
      <c r="L86" s="8"/>
    </row>
    <row r="87" spans="2:12" ht="17.25" customHeight="1">
      <c r="B87" s="107"/>
      <c r="C87" s="55"/>
      <c r="D87" s="57"/>
      <c r="E87" s="327"/>
      <c r="F87" s="328"/>
      <c r="G87" s="329"/>
      <c r="H87" s="58"/>
      <c r="K87" s="8"/>
      <c r="L87" s="8"/>
    </row>
    <row r="88" spans="2:12" ht="17.25" customHeight="1">
      <c r="B88" s="107"/>
      <c r="C88" s="55"/>
      <c r="D88" s="57"/>
      <c r="E88" s="327"/>
      <c r="F88" s="328"/>
      <c r="G88" s="329"/>
      <c r="H88" s="58"/>
      <c r="K88" s="8"/>
      <c r="L88" s="8"/>
    </row>
    <row r="89" spans="2:12" ht="17.25" customHeight="1">
      <c r="B89" s="107"/>
      <c r="C89" s="55"/>
      <c r="D89" s="57"/>
      <c r="E89" s="327"/>
      <c r="F89" s="328"/>
      <c r="G89" s="329"/>
      <c r="H89" s="58"/>
      <c r="K89" s="8"/>
      <c r="L89" s="8"/>
    </row>
    <row r="90" spans="2:12" ht="17.25" customHeight="1">
      <c r="B90" s="107"/>
      <c r="C90" s="55"/>
      <c r="D90" s="57"/>
      <c r="E90" s="327"/>
      <c r="F90" s="328"/>
      <c r="G90" s="329"/>
      <c r="H90" s="58"/>
      <c r="K90" s="8"/>
      <c r="L90" s="8"/>
    </row>
    <row r="91" spans="2:12" ht="17.25" customHeight="1">
      <c r="B91" s="107"/>
      <c r="C91" s="55"/>
      <c r="D91" s="57"/>
      <c r="E91" s="327"/>
      <c r="F91" s="328"/>
      <c r="G91" s="329"/>
      <c r="H91" s="58"/>
      <c r="K91" s="8"/>
      <c r="L91" s="8"/>
    </row>
    <row r="92" spans="2:12" ht="17.25" customHeight="1">
      <c r="B92" s="107"/>
      <c r="C92" s="55"/>
      <c r="D92" s="57"/>
      <c r="E92" s="327"/>
      <c r="F92" s="328"/>
      <c r="G92" s="329"/>
      <c r="H92" s="58"/>
      <c r="K92" s="8"/>
      <c r="L92" s="8"/>
    </row>
    <row r="93" spans="2:12" ht="17.25" customHeight="1">
      <c r="B93" s="107"/>
      <c r="C93" s="55"/>
      <c r="D93" s="57"/>
      <c r="E93" s="327"/>
      <c r="F93" s="328"/>
      <c r="G93" s="329"/>
      <c r="H93" s="58"/>
      <c r="K93" s="8"/>
      <c r="L93" s="8"/>
    </row>
    <row r="94" spans="2:12" ht="17.25" customHeight="1">
      <c r="B94" s="107"/>
      <c r="C94" s="55"/>
      <c r="D94" s="57"/>
      <c r="E94" s="327"/>
      <c r="F94" s="328"/>
      <c r="G94" s="329"/>
      <c r="H94" s="58"/>
      <c r="K94" s="8"/>
      <c r="L94" s="8"/>
    </row>
    <row r="95" spans="2:12" ht="17.25" customHeight="1">
      <c r="B95" s="107"/>
      <c r="C95" s="55"/>
      <c r="D95" s="57"/>
      <c r="E95" s="327"/>
      <c r="F95" s="328"/>
      <c r="G95" s="329"/>
      <c r="H95" s="58"/>
      <c r="K95" s="8"/>
      <c r="L95" s="8"/>
    </row>
    <row r="96" spans="2:12" ht="17.25" customHeight="1">
      <c r="B96" s="107"/>
      <c r="C96" s="55"/>
      <c r="D96" s="57"/>
      <c r="E96" s="327"/>
      <c r="F96" s="328"/>
      <c r="G96" s="329"/>
      <c r="H96" s="58"/>
    </row>
    <row r="97" spans="2:8" ht="17.25" customHeight="1">
      <c r="B97" s="107"/>
      <c r="C97" s="55"/>
      <c r="D97" s="57"/>
      <c r="E97" s="327"/>
      <c r="F97" s="328"/>
      <c r="G97" s="329"/>
      <c r="H97" s="58"/>
    </row>
    <row r="98" spans="2:8" ht="17.25" customHeight="1">
      <c r="B98" s="107"/>
      <c r="C98" s="55"/>
      <c r="D98" s="57"/>
      <c r="E98" s="327"/>
      <c r="F98" s="328"/>
      <c r="G98" s="329"/>
      <c r="H98" s="58"/>
    </row>
    <row r="99" spans="2:8" ht="17.25" customHeight="1">
      <c r="B99" s="107"/>
      <c r="C99" s="55"/>
      <c r="D99" s="57"/>
      <c r="E99" s="327"/>
      <c r="F99" s="328"/>
      <c r="G99" s="329"/>
      <c r="H99" s="58"/>
    </row>
    <row r="100" spans="2:8" ht="17.25" customHeight="1">
      <c r="B100" s="107"/>
      <c r="C100" s="55"/>
      <c r="D100" s="57"/>
      <c r="E100" s="327"/>
      <c r="F100" s="328"/>
      <c r="G100" s="329"/>
      <c r="H100" s="58"/>
    </row>
    <row r="101" spans="2:8" ht="17.25" customHeight="1">
      <c r="B101" s="107"/>
      <c r="C101" s="55"/>
      <c r="D101" s="57"/>
      <c r="E101" s="327"/>
      <c r="F101" s="328"/>
      <c r="G101" s="329"/>
      <c r="H101" s="58"/>
    </row>
    <row r="102" spans="2:8" ht="17.25" customHeight="1">
      <c r="B102" s="107"/>
      <c r="C102" s="55"/>
      <c r="D102" s="57"/>
      <c r="E102" s="327"/>
      <c r="F102" s="328"/>
      <c r="G102" s="329"/>
      <c r="H102" s="58"/>
    </row>
    <row r="103" spans="2:8" ht="17.25" customHeight="1">
      <c r="B103" s="107"/>
      <c r="C103" s="55"/>
      <c r="D103" s="57"/>
      <c r="E103" s="327"/>
      <c r="F103" s="328"/>
      <c r="G103" s="329"/>
      <c r="H103" s="58"/>
    </row>
    <row r="104" spans="2:8" ht="17.25" customHeight="1">
      <c r="B104" s="107"/>
      <c r="C104" s="55"/>
      <c r="D104" s="57"/>
      <c r="E104" s="327"/>
      <c r="F104" s="328"/>
      <c r="G104" s="329"/>
      <c r="H104" s="58"/>
    </row>
    <row r="105" spans="2:8" ht="17.25" customHeight="1">
      <c r="B105" s="107"/>
      <c r="C105" s="55"/>
      <c r="D105" s="57"/>
      <c r="E105" s="327"/>
      <c r="F105" s="328"/>
      <c r="G105" s="329"/>
      <c r="H105" s="58"/>
    </row>
    <row r="106" spans="2:8" ht="17.25" customHeight="1">
      <c r="B106" s="107"/>
      <c r="C106" s="55"/>
      <c r="D106" s="57"/>
      <c r="E106" s="327"/>
      <c r="F106" s="328"/>
      <c r="G106" s="329"/>
      <c r="H106" s="58"/>
    </row>
    <row r="107" spans="2:8" ht="17.25" customHeight="1">
      <c r="B107" s="107"/>
      <c r="C107" s="55"/>
      <c r="D107" s="57"/>
      <c r="E107" s="327"/>
      <c r="F107" s="328"/>
      <c r="G107" s="329"/>
      <c r="H107" s="58"/>
    </row>
    <row r="108" spans="2:8" ht="17.25" customHeight="1">
      <c r="B108" s="107"/>
      <c r="C108" s="55"/>
      <c r="D108" s="57"/>
      <c r="E108" s="327"/>
      <c r="F108" s="328"/>
      <c r="G108" s="329"/>
      <c r="H108" s="58"/>
    </row>
    <row r="109" spans="2:8" ht="17.25" customHeight="1">
      <c r="B109" s="107"/>
      <c r="C109" s="55"/>
      <c r="D109" s="57"/>
      <c r="E109" s="327"/>
      <c r="F109" s="328"/>
      <c r="G109" s="329"/>
      <c r="H109" s="58"/>
    </row>
    <row r="110" spans="2:8" ht="17.25" customHeight="1">
      <c r="B110" s="107"/>
      <c r="C110" s="55"/>
      <c r="D110" s="57"/>
      <c r="E110" s="327"/>
      <c r="F110" s="328"/>
      <c r="G110" s="329"/>
      <c r="H110" s="58"/>
    </row>
    <row r="111" spans="2:8" ht="17.25" customHeight="1">
      <c r="B111" s="107"/>
      <c r="C111" s="55"/>
      <c r="D111" s="57"/>
      <c r="E111" s="327"/>
      <c r="F111" s="328"/>
      <c r="G111" s="329"/>
      <c r="H111" s="58"/>
    </row>
    <row r="112" spans="2:8" ht="17.25" customHeight="1">
      <c r="B112" s="107"/>
      <c r="C112" s="55"/>
      <c r="D112" s="57"/>
      <c r="E112" s="327"/>
      <c r="F112" s="328"/>
      <c r="G112" s="329"/>
      <c r="H112" s="58"/>
    </row>
    <row r="113" spans="2:8" ht="17.25" customHeight="1">
      <c r="B113" s="107"/>
      <c r="C113" s="55"/>
      <c r="D113" s="57"/>
      <c r="E113" s="327"/>
      <c r="F113" s="328"/>
      <c r="G113" s="329"/>
      <c r="H113" s="58"/>
    </row>
    <row r="114" spans="2:8" ht="17.25" customHeight="1">
      <c r="B114" s="107"/>
      <c r="C114" s="55"/>
      <c r="D114" s="57"/>
      <c r="E114" s="327"/>
      <c r="F114" s="328"/>
      <c r="G114" s="329"/>
      <c r="H114" s="58"/>
    </row>
    <row r="115" spans="2:8" ht="17.25" customHeight="1">
      <c r="B115" s="107"/>
      <c r="C115" s="55"/>
      <c r="D115" s="57"/>
      <c r="E115" s="327"/>
      <c r="F115" s="328"/>
      <c r="G115" s="329"/>
      <c r="H115" s="58"/>
    </row>
    <row r="116" spans="2:8" ht="17.25" customHeight="1">
      <c r="B116" s="107"/>
      <c r="C116" s="55"/>
      <c r="D116" s="57"/>
      <c r="E116" s="327"/>
      <c r="F116" s="328"/>
      <c r="G116" s="329"/>
      <c r="H116" s="58"/>
    </row>
    <row r="117" spans="2:8" ht="17.25" customHeight="1">
      <c r="B117" s="107"/>
      <c r="C117" s="55"/>
      <c r="D117" s="57"/>
      <c r="E117" s="327"/>
      <c r="F117" s="328"/>
      <c r="G117" s="329"/>
      <c r="H117" s="58"/>
    </row>
    <row r="118" spans="2:8" ht="17.25" customHeight="1">
      <c r="B118" s="107"/>
      <c r="C118" s="55"/>
      <c r="D118" s="57"/>
      <c r="E118" s="327"/>
      <c r="F118" s="328"/>
      <c r="G118" s="329"/>
      <c r="H118" s="58"/>
    </row>
    <row r="119" spans="2:8" ht="17.25" customHeight="1">
      <c r="B119" s="107"/>
      <c r="C119" s="55"/>
      <c r="D119" s="57"/>
      <c r="E119" s="327"/>
      <c r="F119" s="328"/>
      <c r="G119" s="329"/>
      <c r="H119" s="58"/>
    </row>
    <row r="120" spans="2:8" ht="17.25" customHeight="1">
      <c r="B120" s="107"/>
      <c r="C120" s="55"/>
      <c r="D120" s="57"/>
      <c r="E120" s="327"/>
      <c r="F120" s="328"/>
      <c r="G120" s="329"/>
      <c r="H120" s="58"/>
    </row>
    <row r="121" spans="2:8" ht="17.25" customHeight="1">
      <c r="B121" s="107"/>
      <c r="C121" s="55"/>
      <c r="D121" s="57"/>
      <c r="E121" s="327"/>
      <c r="F121" s="328"/>
      <c r="G121" s="329"/>
      <c r="H121" s="58"/>
    </row>
    <row r="122" spans="2:8" ht="17.25" customHeight="1">
      <c r="B122" s="107"/>
      <c r="C122" s="55"/>
      <c r="D122" s="57"/>
      <c r="E122" s="327"/>
      <c r="F122" s="328"/>
      <c r="G122" s="329"/>
      <c r="H122" s="58"/>
    </row>
    <row r="123" spans="2:8" ht="17.25" customHeight="1">
      <c r="B123" s="107"/>
      <c r="C123" s="55"/>
      <c r="D123" s="57"/>
      <c r="E123" s="327"/>
      <c r="F123" s="328"/>
      <c r="G123" s="329"/>
      <c r="H123" s="58"/>
    </row>
    <row r="124" spans="2:8" ht="17.25" customHeight="1">
      <c r="B124" s="107"/>
      <c r="C124" s="55"/>
      <c r="D124" s="57"/>
      <c r="E124" s="327"/>
      <c r="F124" s="328"/>
      <c r="G124" s="329"/>
      <c r="H124" s="58"/>
    </row>
    <row r="125" spans="2:8" ht="17.25" customHeight="1">
      <c r="B125" s="107"/>
      <c r="C125" s="55"/>
      <c r="D125" s="57"/>
      <c r="E125" s="327"/>
      <c r="F125" s="328"/>
      <c r="G125" s="329"/>
      <c r="H125" s="58"/>
    </row>
    <row r="126" spans="2:8" ht="17.25" customHeight="1">
      <c r="B126" s="107"/>
      <c r="C126" s="55"/>
      <c r="D126" s="57"/>
      <c r="E126" s="327"/>
      <c r="F126" s="328"/>
      <c r="G126" s="329"/>
      <c r="H126" s="58"/>
    </row>
    <row r="127" spans="2:8" ht="17.25" customHeight="1">
      <c r="B127" s="107"/>
      <c r="C127" s="55"/>
      <c r="D127" s="57"/>
      <c r="E127" s="327"/>
      <c r="F127" s="328"/>
      <c r="G127" s="329"/>
      <c r="H127" s="58"/>
    </row>
    <row r="128" spans="2:8" ht="17.25" customHeight="1">
      <c r="B128" s="107"/>
      <c r="C128" s="55"/>
      <c r="D128" s="57"/>
      <c r="E128" s="327"/>
      <c r="F128" s="328"/>
      <c r="G128" s="329"/>
      <c r="H128" s="58"/>
    </row>
    <row r="129" spans="2:8" ht="17.25" customHeight="1">
      <c r="B129" s="107"/>
      <c r="C129" s="55"/>
      <c r="D129" s="57"/>
      <c r="E129" s="327"/>
      <c r="F129" s="328"/>
      <c r="G129" s="329"/>
      <c r="H129" s="58"/>
    </row>
    <row r="130" spans="2:8" ht="17.25" customHeight="1">
      <c r="B130" s="107"/>
      <c r="C130" s="55"/>
      <c r="D130" s="57"/>
      <c r="E130" s="327"/>
      <c r="F130" s="328"/>
      <c r="G130" s="329"/>
      <c r="H130" s="58"/>
    </row>
    <row r="131" spans="2:8" ht="17.25" customHeight="1">
      <c r="B131" s="107"/>
      <c r="C131" s="55"/>
      <c r="D131" s="57"/>
      <c r="E131" s="327"/>
      <c r="F131" s="328"/>
      <c r="G131" s="329"/>
      <c r="H131" s="58"/>
    </row>
    <row r="132" spans="2:8" ht="17.25" customHeight="1">
      <c r="B132" s="107"/>
      <c r="C132" s="55"/>
      <c r="D132" s="57"/>
      <c r="E132" s="327"/>
      <c r="F132" s="328"/>
      <c r="G132" s="329"/>
      <c r="H132" s="58"/>
    </row>
    <row r="133" spans="2:8" ht="17.25" customHeight="1">
      <c r="B133" s="107"/>
      <c r="C133" s="55"/>
      <c r="D133" s="57"/>
      <c r="E133" s="327"/>
      <c r="F133" s="328"/>
      <c r="G133" s="329"/>
      <c r="H133" s="58"/>
    </row>
    <row r="134" spans="2:8" ht="17.25" customHeight="1">
      <c r="B134" s="107"/>
      <c r="C134" s="55"/>
      <c r="D134" s="57"/>
      <c r="E134" s="327"/>
      <c r="F134" s="328"/>
      <c r="G134" s="329"/>
      <c r="H134" s="58"/>
    </row>
    <row r="135" spans="2:8" ht="17.25" customHeight="1">
      <c r="B135" s="107"/>
      <c r="C135" s="55"/>
      <c r="D135" s="57"/>
      <c r="E135" s="327"/>
      <c r="F135" s="328"/>
      <c r="G135" s="329"/>
      <c r="H135" s="58"/>
    </row>
    <row r="136" spans="2:8" ht="17.25" customHeight="1">
      <c r="B136" s="107"/>
      <c r="C136" s="55"/>
      <c r="D136" s="57"/>
      <c r="E136" s="327"/>
      <c r="F136" s="328"/>
      <c r="G136" s="329"/>
      <c r="H136" s="58"/>
    </row>
    <row r="137" spans="2:8" ht="17.25" customHeight="1">
      <c r="B137" s="107"/>
      <c r="C137" s="55"/>
      <c r="D137" s="57"/>
      <c r="E137" s="327"/>
      <c r="F137" s="328"/>
      <c r="G137" s="329"/>
      <c r="H137" s="58"/>
    </row>
    <row r="138" spans="2:8" ht="17.25" customHeight="1">
      <c r="B138" s="107"/>
      <c r="C138" s="55"/>
      <c r="D138" s="57"/>
      <c r="E138" s="327"/>
      <c r="F138" s="328"/>
      <c r="G138" s="329"/>
      <c r="H138" s="58"/>
    </row>
    <row r="139" spans="2:8" ht="17.25" customHeight="1">
      <c r="B139" s="107"/>
      <c r="C139" s="55"/>
      <c r="D139" s="57"/>
      <c r="E139" s="327"/>
      <c r="F139" s="328"/>
      <c r="G139" s="329"/>
      <c r="H139" s="58"/>
    </row>
    <row r="140" spans="2:8" ht="17.25" customHeight="1">
      <c r="B140" s="107"/>
      <c r="C140" s="55"/>
      <c r="D140" s="57"/>
      <c r="E140" s="327"/>
      <c r="F140" s="328"/>
      <c r="G140" s="329"/>
      <c r="H140" s="58"/>
    </row>
    <row r="141" spans="2:8" ht="17.25" customHeight="1">
      <c r="B141" s="107"/>
      <c r="C141" s="55"/>
      <c r="D141" s="57"/>
      <c r="E141" s="327"/>
      <c r="F141" s="328"/>
      <c r="G141" s="329"/>
      <c r="H141" s="58"/>
    </row>
    <row r="142" spans="2:8" ht="17.25" customHeight="1">
      <c r="B142" s="107"/>
      <c r="C142" s="55"/>
      <c r="D142" s="57"/>
      <c r="E142" s="327"/>
      <c r="F142" s="328"/>
      <c r="G142" s="329"/>
      <c r="H142" s="58"/>
    </row>
    <row r="143" spans="2:8" ht="17.25" customHeight="1">
      <c r="B143" s="107"/>
      <c r="C143" s="55"/>
      <c r="D143" s="57"/>
      <c r="E143" s="327"/>
      <c r="F143" s="328"/>
      <c r="G143" s="329"/>
      <c r="H143" s="58"/>
    </row>
    <row r="144" spans="2:8" ht="17.25" customHeight="1">
      <c r="B144" s="107"/>
      <c r="C144" s="55"/>
      <c r="D144" s="57"/>
      <c r="E144" s="327"/>
      <c r="F144" s="328"/>
      <c r="G144" s="329"/>
      <c r="H144" s="58"/>
    </row>
    <row r="145" spans="2:8" ht="17.25" customHeight="1">
      <c r="B145" s="107"/>
      <c r="C145" s="55"/>
      <c r="D145" s="57"/>
      <c r="E145" s="327"/>
      <c r="F145" s="328"/>
      <c r="G145" s="329"/>
      <c r="H145" s="58"/>
    </row>
    <row r="146" spans="2:8" ht="17.25" customHeight="1">
      <c r="B146" s="107"/>
      <c r="C146" s="55"/>
      <c r="D146" s="57"/>
      <c r="E146" s="327"/>
      <c r="F146" s="328"/>
      <c r="G146" s="329"/>
      <c r="H146" s="58"/>
    </row>
    <row r="147" spans="2:8" ht="17.25" customHeight="1">
      <c r="B147" s="107"/>
      <c r="C147" s="55"/>
      <c r="D147" s="57"/>
      <c r="E147" s="327"/>
      <c r="F147" s="328"/>
      <c r="G147" s="329"/>
      <c r="H147" s="58"/>
    </row>
    <row r="148" spans="2:8" ht="17.25" customHeight="1">
      <c r="B148" s="107"/>
      <c r="C148" s="55"/>
      <c r="D148" s="57"/>
      <c r="E148" s="327"/>
      <c r="F148" s="328"/>
      <c r="G148" s="329"/>
      <c r="H148" s="58"/>
    </row>
    <row r="149" spans="2:8" ht="17.25" customHeight="1">
      <c r="B149" s="107"/>
      <c r="C149" s="55"/>
      <c r="D149" s="57"/>
      <c r="E149" s="327"/>
      <c r="F149" s="328"/>
      <c r="G149" s="329"/>
      <c r="H149" s="58"/>
    </row>
    <row r="150" spans="2:8" ht="17.25" customHeight="1" thickBot="1">
      <c r="B150" s="109"/>
      <c r="C150" s="56"/>
      <c r="D150" s="59"/>
      <c r="E150" s="330"/>
      <c r="F150" s="331"/>
      <c r="G150" s="332"/>
      <c r="H150" s="60"/>
    </row>
    <row r="151" spans="2:8" ht="21.75" customHeight="1" thickBot="1">
      <c r="C151" s="8" t="s">
        <v>150</v>
      </c>
      <c r="D151" s="44">
        <f>SUM(D68:D150)</f>
        <v>0</v>
      </c>
    </row>
  </sheetData>
  <mergeCells count="132">
    <mergeCell ref="G33:H33"/>
    <mergeCell ref="G28:H28"/>
    <mergeCell ref="E29:F29"/>
    <mergeCell ref="G29:H29"/>
    <mergeCell ref="E25:F25"/>
    <mergeCell ref="G25:H25"/>
    <mergeCell ref="E27:F27"/>
    <mergeCell ref="G27:H27"/>
    <mergeCell ref="E26:F26"/>
    <mergeCell ref="G26:H26"/>
    <mergeCell ref="E28:F28"/>
    <mergeCell ref="E31:F31"/>
    <mergeCell ref="G31:H31"/>
    <mergeCell ref="E30:F30"/>
    <mergeCell ref="G30:H30"/>
    <mergeCell ref="E32:F32"/>
    <mergeCell ref="G32:H32"/>
    <mergeCell ref="E33:F33"/>
    <mergeCell ref="E34:F34"/>
    <mergeCell ref="G34:H34"/>
    <mergeCell ref="E39:F39"/>
    <mergeCell ref="G39:H39"/>
    <mergeCell ref="E44:F44"/>
    <mergeCell ref="G44:H44"/>
    <mergeCell ref="E59:H59"/>
    <mergeCell ref="E40:F40"/>
    <mergeCell ref="E41:F41"/>
    <mergeCell ref="G40:H40"/>
    <mergeCell ref="G41:H41"/>
    <mergeCell ref="E35:F35"/>
    <mergeCell ref="G35:H35"/>
    <mergeCell ref="E36:F36"/>
    <mergeCell ref="G36:H36"/>
    <mergeCell ref="E37:F37"/>
    <mergeCell ref="G37:H37"/>
    <mergeCell ref="E38:F38"/>
    <mergeCell ref="G38:H38"/>
    <mergeCell ref="E60:H60"/>
    <mergeCell ref="E61:H61"/>
    <mergeCell ref="E62:H62"/>
    <mergeCell ref="E63:H63"/>
    <mergeCell ref="E67:G67"/>
    <mergeCell ref="E58:H58"/>
    <mergeCell ref="E52:H52"/>
    <mergeCell ref="E53:H53"/>
    <mergeCell ref="E54:H54"/>
    <mergeCell ref="E55:H55"/>
    <mergeCell ref="E56:H56"/>
    <mergeCell ref="E57:H57"/>
    <mergeCell ref="E74:G74"/>
    <mergeCell ref="E75:G75"/>
    <mergeCell ref="E76:G76"/>
    <mergeCell ref="E77:G77"/>
    <mergeCell ref="E78:G78"/>
    <mergeCell ref="E79:G79"/>
    <mergeCell ref="E68:G68"/>
    <mergeCell ref="E69:G69"/>
    <mergeCell ref="E70:G70"/>
    <mergeCell ref="E71:G71"/>
    <mergeCell ref="E72:G72"/>
    <mergeCell ref="E73:G73"/>
    <mergeCell ref="E86:G86"/>
    <mergeCell ref="E87:G87"/>
    <mergeCell ref="E88:G88"/>
    <mergeCell ref="E89:G89"/>
    <mergeCell ref="E90:G90"/>
    <mergeCell ref="E91:G91"/>
    <mergeCell ref="E80:G80"/>
    <mergeCell ref="E81:G81"/>
    <mergeCell ref="E82:G82"/>
    <mergeCell ref="E83:G83"/>
    <mergeCell ref="E84:G84"/>
    <mergeCell ref="E85:G85"/>
    <mergeCell ref="E98:G98"/>
    <mergeCell ref="E99:G99"/>
    <mergeCell ref="E100:G100"/>
    <mergeCell ref="E101:G101"/>
    <mergeCell ref="E102:G102"/>
    <mergeCell ref="E103:G103"/>
    <mergeCell ref="E92:G92"/>
    <mergeCell ref="E93:G93"/>
    <mergeCell ref="E94:G94"/>
    <mergeCell ref="E95:G95"/>
    <mergeCell ref="E96:G96"/>
    <mergeCell ref="E97:G97"/>
    <mergeCell ref="E110:G110"/>
    <mergeCell ref="E111:G111"/>
    <mergeCell ref="E112:G112"/>
    <mergeCell ref="E113:G113"/>
    <mergeCell ref="E114:G114"/>
    <mergeCell ref="E115:G115"/>
    <mergeCell ref="E104:G104"/>
    <mergeCell ref="E105:G105"/>
    <mergeCell ref="E106:G106"/>
    <mergeCell ref="E107:G107"/>
    <mergeCell ref="E108:G108"/>
    <mergeCell ref="E109:G109"/>
    <mergeCell ref="E122:G122"/>
    <mergeCell ref="E123:G123"/>
    <mergeCell ref="E124:G124"/>
    <mergeCell ref="E125:G125"/>
    <mergeCell ref="E126:G126"/>
    <mergeCell ref="E127:G127"/>
    <mergeCell ref="E116:G116"/>
    <mergeCell ref="E117:G117"/>
    <mergeCell ref="E118:G118"/>
    <mergeCell ref="E119:G119"/>
    <mergeCell ref="E120:G120"/>
    <mergeCell ref="E121:G121"/>
    <mergeCell ref="E146:G146"/>
    <mergeCell ref="E147:G147"/>
    <mergeCell ref="E148:G148"/>
    <mergeCell ref="E149:G149"/>
    <mergeCell ref="E150:G150"/>
    <mergeCell ref="E140:G140"/>
    <mergeCell ref="E141:G141"/>
    <mergeCell ref="E142:G142"/>
    <mergeCell ref="E143:G143"/>
    <mergeCell ref="E144:G144"/>
    <mergeCell ref="E145:G145"/>
    <mergeCell ref="E134:G134"/>
    <mergeCell ref="E135:G135"/>
    <mergeCell ref="E136:G136"/>
    <mergeCell ref="E137:G137"/>
    <mergeCell ref="E138:G138"/>
    <mergeCell ref="E139:G139"/>
    <mergeCell ref="E128:G128"/>
    <mergeCell ref="E129:G129"/>
    <mergeCell ref="E130:G130"/>
    <mergeCell ref="E131:G131"/>
    <mergeCell ref="E132:G132"/>
    <mergeCell ref="E133:G133"/>
  </mergeCells>
  <phoneticPr fontId="2"/>
  <dataValidations count="3">
    <dataValidation type="list" allowBlank="1" showInputMessage="1" showErrorMessage="1" sqref="H68:H150" xr:uid="{36E5BFC5-C283-40F3-BE2F-A4E5833FEB61}">
      <formula1>"◎,〇,△,✕"</formula1>
    </dataValidation>
    <dataValidation type="list" allowBlank="1" showInputMessage="1" showErrorMessage="1" sqref="C68:C150" xr:uid="{004F2654-C014-40F3-A1D8-C898215405BF}">
      <formula1>$J$68:$J$86</formula1>
    </dataValidation>
    <dataValidation type="list" allowBlank="1" showInputMessage="1" showErrorMessage="1" sqref="C53:C63" xr:uid="{EAF3A188-FE8C-4BAE-8068-885B8048F07A}">
      <formula1>$J$53:$J$59</formula1>
    </dataValidation>
  </dataValidations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6</xdr:col>
                    <xdr:colOff>609600</xdr:colOff>
                    <xdr:row>18</xdr:row>
                    <xdr:rowOff>25400</xdr:rowOff>
                  </from>
                  <to>
                    <xdr:col>6</xdr:col>
                    <xdr:colOff>965200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【記入見本】①4年間収支計画表</vt:lpstr>
      <vt:lpstr>①4年間収支計画表</vt:lpstr>
      <vt:lpstr>【応募時提出不要】②お金の情報整理</vt:lpstr>
      <vt:lpstr>【応募時提出不要】4月</vt:lpstr>
      <vt:lpstr>【応募時提出不要】②お金の情報整理!Print_Area</vt:lpstr>
      <vt:lpstr>【記入見本】①4年間収支計画表!Print_Area</vt:lpstr>
      <vt:lpstr>①4年間収支計画表!Print_Area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れんげ学園08</dc:creator>
  <cp:lastModifiedBy>TK</cp:lastModifiedBy>
  <cp:revision>0</cp:revision>
  <cp:lastPrinted>2021-05-20T03:01:26Z</cp:lastPrinted>
  <dcterms:created xsi:type="dcterms:W3CDTF">2017-01-12T06:29:34Z</dcterms:created>
  <dcterms:modified xsi:type="dcterms:W3CDTF">2021-06-08T12:27:25Z</dcterms:modified>
  <dc:language>ja-JP</dc:language>
</cp:coreProperties>
</file>